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ina.falbo\Downloads\"/>
    </mc:Choice>
  </mc:AlternateContent>
  <xr:revisionPtr revIDLastSave="0" documentId="13_ncr:1_{13140966-0092-4948-818E-B2C17F5B4A67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81029"/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<sst xmlns="http://schemas.openxmlformats.org/spreadsheetml/2006/main" count="193" uniqueCount="169">
  <si>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</si>
  <si>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</si>
  <si>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</si>
  <si>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</si>
  <si>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</si>
  <si>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</si>
  <si>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</si>
  <si>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</si>
  <si>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</si>
  <si>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</si>
  <si>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</si>
  <si>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</si>
  <si>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</si>
  <si>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</si>
  <si>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</si>
  <si>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</si>
  <si>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</si>
  <si>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</si>
  <si>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</si>
  <si>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</si>
  <si>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 SUPERIORE G. TERRAGNI</t>
  </si>
  <si>
    <t>22077 OLGIATE COMASCO (CO) - Via Segantini, 41 - C.F. 95121970131 C.M. COIS011006</t>
  </si>
  <si>
    <t>2023</t>
  </si>
  <si>
    <t>06 del 10/01/2023</t>
  </si>
  <si>
    <t>23-16-3 del 12/01/2023</t>
  </si>
  <si>
    <t>101/FE del 12/01/2023</t>
  </si>
  <si>
    <t>103/FE del 12/01/2023</t>
  </si>
  <si>
    <t>102/FE del 12/01/2023</t>
  </si>
  <si>
    <t>104/FE del 12/01/2023</t>
  </si>
  <si>
    <t>2023     1/E del 17/01/2023</t>
  </si>
  <si>
    <t>01/000044 del 19/01/2023</t>
  </si>
  <si>
    <t>1023012151 del 23/01/2023</t>
  </si>
  <si>
    <t>00000013/17/2023 del 26/01/2023</t>
  </si>
  <si>
    <t>2023     6/E del 30/01/2023</t>
  </si>
  <si>
    <t>7/2023/PA del 16/01/2023</t>
  </si>
  <si>
    <t>31/PA del 18/01/2023</t>
  </si>
  <si>
    <t>00163 del 30/01/2023</t>
  </si>
  <si>
    <t>MI0170000146 del 02/02/2023</t>
  </si>
  <si>
    <t>MI0170000153 del 02/02/2023</t>
  </si>
  <si>
    <t>82/PA del 01/02/2023</t>
  </si>
  <si>
    <t>1023033894 del 06/02/2023</t>
  </si>
  <si>
    <t>MI0170000184 del 06/02/2023</t>
  </si>
  <si>
    <t>44/1/PA del 31/01/2023</t>
  </si>
  <si>
    <t>34/1/PA del 31/01/2023</t>
  </si>
  <si>
    <t>35/1/PA del 31/01/2023</t>
  </si>
  <si>
    <t>42/1/PA del 31/01/2023</t>
  </si>
  <si>
    <t>67V del 13/02/2023</t>
  </si>
  <si>
    <t>013 del 08/02/2023</t>
  </si>
  <si>
    <t>179/PA del 14/02/2023</t>
  </si>
  <si>
    <t>IPA23INV00326 del 20/02/2023</t>
  </si>
  <si>
    <t>2023    23/E del 20/02/2023</t>
  </si>
  <si>
    <t>3 del 24/02/2023</t>
  </si>
  <si>
    <t>35/P del 02/02/2023</t>
  </si>
  <si>
    <t>43 del 28/02/2023</t>
  </si>
  <si>
    <t>2/60 del 03/03/2023</t>
  </si>
  <si>
    <t>FATTPA 6_23 del 01/03/2023</t>
  </si>
  <si>
    <t>1023064275 del 04/03/2023</t>
  </si>
  <si>
    <t>372/FE del 28/02/2023</t>
  </si>
  <si>
    <t>000028/PA del 20/02/2023</t>
  </si>
  <si>
    <t>01/000165 del 08/03/2023</t>
  </si>
  <si>
    <t>FPA 6/23 del 06/03/2023</t>
  </si>
  <si>
    <t>23-FE del 06/03/2023</t>
  </si>
  <si>
    <t>90/1/PA del 28/02/2023</t>
  </si>
  <si>
    <t>76/1/PA del 28/02/2023</t>
  </si>
  <si>
    <t>75/1/PA del 28/02/2023</t>
  </si>
  <si>
    <t>MI0170000373 del 15/03/2023</t>
  </si>
  <si>
    <t>104/2023/PA del 17/03/2023</t>
  </si>
  <si>
    <t>53/102 del 17/03/2023</t>
  </si>
  <si>
    <t>3/40 del 20/03/2023</t>
  </si>
  <si>
    <t>2023    42/E del 20/03/2023</t>
  </si>
  <si>
    <t>23-16-12 del 21/03/2023</t>
  </si>
  <si>
    <t>00000035/77/2023 del 22/03/2023</t>
  </si>
  <si>
    <t>53/106 del 20/03/2023</t>
  </si>
  <si>
    <t>53/107 del 21/03/2023</t>
  </si>
  <si>
    <t>23-16-11 del 21/03/2023</t>
  </si>
  <si>
    <t>FPA 2/23 del 22/03/2023</t>
  </si>
  <si>
    <t>23-16-13 del 23/03/2023</t>
  </si>
  <si>
    <t>2/114 del 20/03/2023</t>
  </si>
  <si>
    <t>0050010482 del 27/03/2023</t>
  </si>
  <si>
    <t>96/P del 07/03/2023</t>
  </si>
  <si>
    <t>28 del 22/03/2023</t>
  </si>
  <si>
    <t>2023    48/E del 24/03/2023</t>
  </si>
  <si>
    <t>1308 del 20/03/2023</t>
  </si>
  <si>
    <t>23-16-14 del 27/03/2023</t>
  </si>
  <si>
    <t>496/PA del 24/03/2023</t>
  </si>
  <si>
    <t>363/PI del 31/03/2023</t>
  </si>
  <si>
    <t>66 del 29/03/2023</t>
  </si>
  <si>
    <t>39/FI del 26/03/2023</t>
  </si>
  <si>
    <t>102/PA del 29/03/2023</t>
  </si>
  <si>
    <t>67 del 29/03/2023</t>
  </si>
  <si>
    <t>FS/173 del 31/03/2023</t>
  </si>
  <si>
    <t>89/ / 22 del 24/03/2023</t>
  </si>
  <si>
    <t>125/P del 22/03/2023</t>
  </si>
  <si>
    <t>222/PA del 03/04/2023</t>
  </si>
  <si>
    <t>1023088288 del 10/04/2023</t>
  </si>
  <si>
    <t>23-16-20 del 06/04/2023</t>
  </si>
  <si>
    <t>170 del 06/04/2023</t>
  </si>
  <si>
    <t>2100000235 del 11/04/2023</t>
  </si>
  <si>
    <t>00000190/17/2023 del 04/04/2023</t>
  </si>
  <si>
    <t>66 del 30/03/2023</t>
  </si>
  <si>
    <t>MI0170000463 del 18/04/2023</t>
  </si>
  <si>
    <t>000145 del 18/04/2023</t>
  </si>
  <si>
    <t>1023095972 del 12/04/2023</t>
  </si>
  <si>
    <t>23-16-21 del 12/04/2023</t>
  </si>
  <si>
    <t>446B/2023 del 13/04/2023</t>
  </si>
  <si>
    <t>151 del 13/04/2023</t>
  </si>
  <si>
    <t>189 del 20/04/2023</t>
  </si>
  <si>
    <t>0050010758 del 20/04/2023</t>
  </si>
  <si>
    <t>57/PA del 18/04/2023</t>
  </si>
  <si>
    <t>209/P del 20/04/2023</t>
  </si>
  <si>
    <t>201/P del 17/04/2023</t>
  </si>
  <si>
    <t>23C0183 del 27/04/2023</t>
  </si>
  <si>
    <t>MI0170000491 del 26/04/2023</t>
  </si>
  <si>
    <t>1023119997 del 02/05/2023</t>
  </si>
  <si>
    <t>2023    79/E del 30/04/2023</t>
  </si>
  <si>
    <t>5/E del 01/05/2023</t>
  </si>
  <si>
    <t>1 del 02/05/2023</t>
  </si>
  <si>
    <t>126/001 del 02/05/2023</t>
  </si>
  <si>
    <t>160/1/PA del 30/04/2023</t>
  </si>
  <si>
    <t>141/1/PA del 30/04/2023</t>
  </si>
  <si>
    <t>204/P del 19/04/2023</t>
  </si>
  <si>
    <t>59FE del 10/05/2023</t>
  </si>
  <si>
    <t>170/1/PA del 30/04/2023</t>
  </si>
  <si>
    <t>154/1/PA del 30/04/2023</t>
  </si>
  <si>
    <t>919/FE del 28/04/2023</t>
  </si>
  <si>
    <t>781/SM del 08/05/2023</t>
  </si>
  <si>
    <t>2992000298/VD del 08/05/2023</t>
  </si>
  <si>
    <t>180/PA del 02/05/2023</t>
  </si>
  <si>
    <t>252 del 13/05/2023</t>
  </si>
  <si>
    <t>6/FE del 11/05/2023</t>
  </si>
  <si>
    <t>274 del 17/05/2023</t>
  </si>
  <si>
    <t>302PA del 09/05/2023</t>
  </si>
  <si>
    <t>23-16-28 del 17/05/2023</t>
  </si>
  <si>
    <t>247 del 11/05/2023</t>
  </si>
  <si>
    <t>108M del 09/05/2023</t>
  </si>
  <si>
    <t>411 del 18/05/2023</t>
  </si>
  <si>
    <t>685/PA del 19/05/2023</t>
  </si>
  <si>
    <t>462 /R del 14/05/2023</t>
  </si>
  <si>
    <t>182M del 17/05/2023</t>
  </si>
  <si>
    <t>181M del 17/05/2023</t>
  </si>
  <si>
    <t>92 del 24/05/2023</t>
  </si>
  <si>
    <t>92 PA del 13/05/2023</t>
  </si>
  <si>
    <t>42-2023-FE del 27/05/2023</t>
  </si>
  <si>
    <t>360/PA del 01/06/2023</t>
  </si>
  <si>
    <t>272/P del 19/05/2023</t>
  </si>
  <si>
    <t>2023105 del 30/05/2023</t>
  </si>
  <si>
    <t>1023151257 del 01/06/2023</t>
  </si>
  <si>
    <t>1-2023-FE del 05/06/2023</t>
  </si>
  <si>
    <t>214/1/PA del 31/05/2023</t>
  </si>
  <si>
    <t>13/23 del 12/06/2023</t>
  </si>
  <si>
    <t>23-15-55 del 07/06/2023</t>
  </si>
  <si>
    <t>FPA 10/23 del 07/06/2023</t>
  </si>
  <si>
    <t>192/1/PA del 31/05/2023</t>
  </si>
  <si>
    <t>254V del 12/06/2023</t>
  </si>
  <si>
    <t>178/1/PA del 31/05/2023</t>
  </si>
  <si>
    <t>VFE00-2631 del 06/06/2023</t>
  </si>
  <si>
    <t>31/E del 23/06/2023</t>
  </si>
  <si>
    <t>CL000006/2323 del 30/03/2023</t>
  </si>
  <si>
    <t>FT  001889 del 30/06/2023</t>
  </si>
  <si>
    <t>223 del 14/06/2023</t>
  </si>
  <si>
    <t>353/H9 del 31/05/2023</t>
  </si>
  <si>
    <t>102 del 06/07/2023</t>
  </si>
  <si>
    <t>1023178456 del 03/07/2023</t>
  </si>
  <si>
    <t>253/1/PA del 30/06/2023</t>
  </si>
  <si>
    <t>65 del 29/06/2023</t>
  </si>
  <si>
    <t>3724 del 27/06/2023</t>
  </si>
  <si>
    <t>343 del 30/06/2023</t>
  </si>
  <si>
    <t>24/BG002 del 16/07/2023</t>
  </si>
  <si>
    <t>52 del 20/07/2023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</si>
</sst>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3" t="s">
        <v>1</v>
      </c>
      <c r="B7" s="34"/>
      <c r="C7" s="34"/>
      <c r="D7" s="34"/>
      <c r="E7" s="34"/>
      <c r="F7" s="35"/>
    </row>
    <row r="8" spans="1:9" ht="30.75" customHeight="1" x14ac:dyDescent="0.25">
      <c r="A8" s="42" t="s">
        <v>0</v>
      </c>
      <c r="B8" s="43"/>
      <c r="C8" s="44" t="s">
        <v>5</v>
      </c>
      <c r="D8" s="43"/>
      <c r="E8" s="45" t="s">
        <v>11</v>
      </c>
      <c r="F8" s="46"/>
    </row>
    <row r="9" spans="1:9" ht="29.25" customHeight="1" thickBot="1" x14ac:dyDescent="0.3">
      <c r="A9" s="36">
        <f>SUM(B13:B16)</f>
        <v>132</v>
      </c>
      <c r="B9" s="32"/>
      <c r="C9" s="31">
        <f>SUM(C13:C16)</f>
        <v>139251.95000000001</v>
      </c>
      <c r="D9" s="32"/>
      <c r="E9" s="37">
        <f>('Trimestre 1'!H1+'Trimestre 2'!H1+'Trimestre 3'!H1+'Trimestre 4'!H1)/C9</f>
        <v>-23.717593900839447</v>
      </c>
      <c r="F9" s="38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39" t="s">
        <v>2</v>
      </c>
      <c r="B11" s="40"/>
      <c r="C11" s="40"/>
      <c r="D11" s="40"/>
      <c r="E11" s="40"/>
      <c r="F11" s="41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45</v>
      </c>
      <c r="C13" s="26">
        <f>'Trimestre 1'!B1</f>
        <v>41032.14</v>
      </c>
      <c r="D13" s="26">
        <f>'Trimestre 1'!G1</f>
        <v>-22.333904349127295</v>
      </c>
      <c r="E13" s="26">
        <v>47460.88</v>
      </c>
      <c r="F13" s="30">
        <v>16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87</v>
      </c>
      <c r="C14" s="26">
        <f>'Trimestre 2'!B1</f>
        <v>98219.810000000012</v>
      </c>
      <c r="D14" s="26">
        <f>'Trimestre 2'!G1</f>
        <v>-20.033980314154547</v>
      </c>
      <c r="E14" s="26">
        <v>45584.81</v>
      </c>
      <c r="F14" s="30">
        <v>7</v>
      </c>
    </row>
    <row r="15" spans="1:9" ht="22.5" customHeight="1" x14ac:dyDescent="0.25">
      <c r="A15" s="25" t="s">
        <v>15</v>
      </c>
      <c r="B15" s="14">
        <v>0</v>
      </c>
      <c r="C15" s="26">
        <v>0</v>
      </c>
      <c r="D15" s="26">
        <v>0</v>
      </c>
      <c r="E15" s="26">
        <v>0</v>
      </c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>
        <v>0</v>
      </c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41032.14</v>
      </c>
      <c r="C1">
        <f>COUNTA(A4:A203)</f>
        <v>45</v>
      </c>
      <c r="G1" s="13">
        <f>IF(B1&lt;&gt;0,H1/B1,0)</f>
        <v>-22.333904349127295</v>
      </c>
      <c r="H1" s="12">
        <f>SUM(H4:H195)</f>
        <v>-916407.89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 t="s">
        <v>23</v>
      </c>
      <c r="B4" s="9">
        <v>2200</v>
      </c>
      <c r="C4" s="10">
        <v>44969</v>
      </c>
      <c r="D4" s="10">
        <v>44939</v>
      </c>
      <c r="E4" s="10"/>
      <c r="F4" s="10"/>
      <c r="G4" s="1">
        <f>D4-C4-(F4-E4)</f>
        <v>-30</v>
      </c>
      <c r="H4" s="9">
        <f>B4*G4</f>
        <v>-66000</v>
      </c>
    </row>
    <row r="5" spans="1:8" x14ac:dyDescent="0.25">
      <c r="A5" s="16" t="s">
        <v>24</v>
      </c>
      <c r="B5" s="9">
        <v>700</v>
      </c>
      <c r="C5" s="10">
        <v>44973</v>
      </c>
      <c r="D5" s="10">
        <v>44944</v>
      </c>
      <c r="E5" s="10"/>
      <c r="F5" s="10"/>
      <c r="G5" s="1">
        <f t="shared" ref="G5:G68" si="0">D5-C5-(F5-E5)</f>
        <v>-29</v>
      </c>
      <c r="H5" s="9">
        <f t="shared" ref="H5:H68" si="1">B5*G5</f>
        <v>-20300</v>
      </c>
    </row>
    <row r="6" spans="1:8" x14ac:dyDescent="0.25">
      <c r="A6" s="16" t="s">
        <v>25</v>
      </c>
      <c r="B6" s="9">
        <v>55</v>
      </c>
      <c r="C6" s="10">
        <v>44973</v>
      </c>
      <c r="D6" s="10">
        <v>44944</v>
      </c>
      <c r="E6" s="10"/>
      <c r="F6" s="10"/>
      <c r="G6" s="1">
        <f t="shared" si="0"/>
        <v>-29</v>
      </c>
      <c r="H6" s="9">
        <f t="shared" si="1"/>
        <v>-1595</v>
      </c>
    </row>
    <row r="7" spans="1:8" x14ac:dyDescent="0.25">
      <c r="A7" s="16" t="s">
        <v>26</v>
      </c>
      <c r="B7" s="9">
        <v>138</v>
      </c>
      <c r="C7" s="10">
        <v>44973</v>
      </c>
      <c r="D7" s="10">
        <v>44944</v>
      </c>
      <c r="E7" s="10"/>
      <c r="F7" s="10"/>
      <c r="G7" s="1">
        <f t="shared" si="0"/>
        <v>-29</v>
      </c>
      <c r="H7" s="9">
        <f t="shared" si="1"/>
        <v>-4002</v>
      </c>
    </row>
    <row r="8" spans="1:8" x14ac:dyDescent="0.25">
      <c r="A8" s="16" t="s">
        <v>27</v>
      </c>
      <c r="B8" s="9">
        <v>138</v>
      </c>
      <c r="C8" s="10">
        <v>44973</v>
      </c>
      <c r="D8" s="10">
        <v>44944</v>
      </c>
      <c r="E8" s="10"/>
      <c r="F8" s="10"/>
      <c r="G8" s="1">
        <f t="shared" si="0"/>
        <v>-29</v>
      </c>
      <c r="H8" s="9">
        <f t="shared" si="1"/>
        <v>-4002</v>
      </c>
    </row>
    <row r="9" spans="1:8" x14ac:dyDescent="0.25">
      <c r="A9" s="16" t="s">
        <v>28</v>
      </c>
      <c r="B9" s="9">
        <v>55</v>
      </c>
      <c r="C9" s="10">
        <v>44973</v>
      </c>
      <c r="D9" s="10">
        <v>44944</v>
      </c>
      <c r="E9" s="10"/>
      <c r="F9" s="10"/>
      <c r="G9" s="1">
        <f t="shared" si="0"/>
        <v>-29</v>
      </c>
      <c r="H9" s="9">
        <f t="shared" si="1"/>
        <v>-1595</v>
      </c>
    </row>
    <row r="10" spans="1:8" x14ac:dyDescent="0.25">
      <c r="A10" s="16" t="s">
        <v>29</v>
      </c>
      <c r="B10" s="9">
        <v>470.91</v>
      </c>
      <c r="C10" s="10">
        <v>44981</v>
      </c>
      <c r="D10" s="10">
        <v>44960</v>
      </c>
      <c r="E10" s="10"/>
      <c r="F10" s="10"/>
      <c r="G10" s="1">
        <f t="shared" si="0"/>
        <v>-21</v>
      </c>
      <c r="H10" s="9">
        <f t="shared" si="1"/>
        <v>-9889.11</v>
      </c>
    </row>
    <row r="11" spans="1:8" x14ac:dyDescent="0.25">
      <c r="A11" s="16" t="s">
        <v>30</v>
      </c>
      <c r="B11" s="9">
        <v>600</v>
      </c>
      <c r="C11" s="10">
        <v>44981</v>
      </c>
      <c r="D11" s="10">
        <v>44960</v>
      </c>
      <c r="E11" s="10"/>
      <c r="F11" s="10"/>
      <c r="G11" s="1">
        <f t="shared" si="0"/>
        <v>-21</v>
      </c>
      <c r="H11" s="9">
        <f t="shared" si="1"/>
        <v>-12600</v>
      </c>
    </row>
    <row r="12" spans="1:8" x14ac:dyDescent="0.25">
      <c r="A12" s="16" t="s">
        <v>31</v>
      </c>
      <c r="B12" s="9">
        <v>163.47</v>
      </c>
      <c r="C12" s="10">
        <v>44981</v>
      </c>
      <c r="D12" s="10">
        <v>44960</v>
      </c>
      <c r="E12" s="10"/>
      <c r="F12" s="10"/>
      <c r="G12" s="1">
        <f t="shared" si="0"/>
        <v>-21</v>
      </c>
      <c r="H12" s="9">
        <f t="shared" si="1"/>
        <v>-3432.87</v>
      </c>
    </row>
    <row r="13" spans="1:8" x14ac:dyDescent="0.25">
      <c r="A13" s="16" t="s">
        <v>32</v>
      </c>
      <c r="B13" s="9">
        <v>682.5</v>
      </c>
      <c r="C13" s="10">
        <v>44987</v>
      </c>
      <c r="D13" s="10">
        <v>44960</v>
      </c>
      <c r="E13" s="10"/>
      <c r="F13" s="10"/>
      <c r="G13" s="1">
        <f t="shared" si="0"/>
        <v>-27</v>
      </c>
      <c r="H13" s="9">
        <f t="shared" si="1"/>
        <v>-18427.5</v>
      </c>
    </row>
    <row r="14" spans="1:8" x14ac:dyDescent="0.25">
      <c r="A14" s="16" t="s">
        <v>33</v>
      </c>
      <c r="B14" s="9">
        <v>680</v>
      </c>
      <c r="C14" s="10">
        <v>44987</v>
      </c>
      <c r="D14" s="10">
        <v>44960</v>
      </c>
      <c r="E14" s="10"/>
      <c r="F14" s="10"/>
      <c r="G14" s="1">
        <f t="shared" si="0"/>
        <v>-27</v>
      </c>
      <c r="H14" s="9">
        <f t="shared" si="1"/>
        <v>-18360</v>
      </c>
    </row>
    <row r="15" spans="1:8" x14ac:dyDescent="0.25">
      <c r="A15" s="16" t="s">
        <v>34</v>
      </c>
      <c r="B15" s="9">
        <v>4000</v>
      </c>
      <c r="C15" s="10">
        <v>44981</v>
      </c>
      <c r="D15" s="10">
        <v>44970</v>
      </c>
      <c r="E15" s="10"/>
      <c r="F15" s="10"/>
      <c r="G15" s="1">
        <f t="shared" si="0"/>
        <v>-11</v>
      </c>
      <c r="H15" s="9">
        <f t="shared" si="1"/>
        <v>-44000</v>
      </c>
    </row>
    <row r="16" spans="1:8" x14ac:dyDescent="0.25">
      <c r="A16" s="16" t="s">
        <v>35</v>
      </c>
      <c r="B16" s="9">
        <v>553.28</v>
      </c>
      <c r="C16" s="10">
        <v>44981</v>
      </c>
      <c r="D16" s="10">
        <v>44970</v>
      </c>
      <c r="E16" s="10"/>
      <c r="F16" s="10"/>
      <c r="G16" s="1">
        <f t="shared" si="0"/>
        <v>-11</v>
      </c>
      <c r="H16" s="9">
        <f t="shared" si="1"/>
        <v>-6086.08</v>
      </c>
    </row>
    <row r="17" spans="1:8" x14ac:dyDescent="0.25">
      <c r="A17" s="16" t="s">
        <v>36</v>
      </c>
      <c r="B17" s="9">
        <v>734.6</v>
      </c>
      <c r="C17" s="10">
        <v>44987</v>
      </c>
      <c r="D17" s="10">
        <v>44970</v>
      </c>
      <c r="E17" s="10"/>
      <c r="F17" s="10"/>
      <c r="G17" s="1">
        <f t="shared" si="0"/>
        <v>-17</v>
      </c>
      <c r="H17" s="9">
        <f t="shared" si="1"/>
        <v>-12488.2</v>
      </c>
    </row>
    <row r="18" spans="1:8" x14ac:dyDescent="0.25">
      <c r="A18" s="16" t="s">
        <v>37</v>
      </c>
      <c r="B18" s="9">
        <v>631.15</v>
      </c>
      <c r="C18" s="10">
        <v>44994</v>
      </c>
      <c r="D18" s="10">
        <v>44970</v>
      </c>
      <c r="E18" s="10"/>
      <c r="F18" s="10"/>
      <c r="G18" s="1">
        <f t="shared" si="0"/>
        <v>-24</v>
      </c>
      <c r="H18" s="9">
        <f t="shared" si="1"/>
        <v>-15147.6</v>
      </c>
    </row>
    <row r="19" spans="1:8" x14ac:dyDescent="0.25">
      <c r="A19" s="16" t="s">
        <v>38</v>
      </c>
      <c r="B19" s="9">
        <v>68.849999999999994</v>
      </c>
      <c r="C19" s="10">
        <v>44994</v>
      </c>
      <c r="D19" s="10">
        <v>44970</v>
      </c>
      <c r="E19" s="10"/>
      <c r="F19" s="10"/>
      <c r="G19" s="1">
        <f t="shared" si="0"/>
        <v>-24</v>
      </c>
      <c r="H19" s="9">
        <f t="shared" si="1"/>
        <v>-1652.4</v>
      </c>
    </row>
    <row r="20" spans="1:8" x14ac:dyDescent="0.25">
      <c r="A20" s="16" t="s">
        <v>39</v>
      </c>
      <c r="B20" s="9">
        <v>196</v>
      </c>
      <c r="C20" s="10">
        <v>44994</v>
      </c>
      <c r="D20" s="10">
        <v>44970</v>
      </c>
      <c r="E20" s="10"/>
      <c r="F20" s="10"/>
      <c r="G20" s="1">
        <f t="shared" si="0"/>
        <v>-24</v>
      </c>
      <c r="H20" s="9">
        <f t="shared" si="1"/>
        <v>-4704</v>
      </c>
    </row>
    <row r="21" spans="1:8" x14ac:dyDescent="0.25">
      <c r="A21" s="16" t="s">
        <v>40</v>
      </c>
      <c r="B21" s="9">
        <v>94.99</v>
      </c>
      <c r="C21" s="10">
        <v>44995</v>
      </c>
      <c r="D21" s="10">
        <v>44980</v>
      </c>
      <c r="E21" s="10"/>
      <c r="F21" s="10"/>
      <c r="G21" s="1">
        <f t="shared" si="0"/>
        <v>-15</v>
      </c>
      <c r="H21" s="9">
        <f t="shared" si="1"/>
        <v>-1424.85</v>
      </c>
    </row>
    <row r="22" spans="1:8" x14ac:dyDescent="0.25">
      <c r="A22" s="16" t="s">
        <v>41</v>
      </c>
      <c r="B22" s="9">
        <v>111.47</v>
      </c>
      <c r="C22" s="10">
        <v>45000</v>
      </c>
      <c r="D22" s="10">
        <v>44980</v>
      </c>
      <c r="E22" s="10"/>
      <c r="F22" s="10"/>
      <c r="G22" s="1">
        <f t="shared" si="0"/>
        <v>-20</v>
      </c>
      <c r="H22" s="9">
        <f t="shared" si="1"/>
        <v>-2229.4</v>
      </c>
    </row>
    <row r="23" spans="1:8" x14ac:dyDescent="0.25">
      <c r="A23" s="16" t="s">
        <v>42</v>
      </c>
      <c r="B23" s="9">
        <v>235</v>
      </c>
      <c r="C23" s="10">
        <v>45000</v>
      </c>
      <c r="D23" s="10">
        <v>44986</v>
      </c>
      <c r="E23" s="10"/>
      <c r="F23" s="10"/>
      <c r="G23" s="1">
        <f t="shared" si="0"/>
        <v>-14</v>
      </c>
      <c r="H23" s="9">
        <f t="shared" si="1"/>
        <v>-3290</v>
      </c>
    </row>
    <row r="24" spans="1:8" x14ac:dyDescent="0.25">
      <c r="A24" s="16" t="s">
        <v>43</v>
      </c>
      <c r="B24" s="9">
        <v>225</v>
      </c>
      <c r="C24" s="10">
        <v>45000</v>
      </c>
      <c r="D24" s="10">
        <v>44986</v>
      </c>
      <c r="E24" s="10"/>
      <c r="F24" s="10"/>
      <c r="G24" s="1">
        <f t="shared" si="0"/>
        <v>-14</v>
      </c>
      <c r="H24" s="9">
        <f t="shared" si="1"/>
        <v>-3150</v>
      </c>
    </row>
    <row r="25" spans="1:8" x14ac:dyDescent="0.25">
      <c r="A25" s="16" t="s">
        <v>44</v>
      </c>
      <c r="B25" s="9">
        <v>492</v>
      </c>
      <c r="C25" s="10">
        <v>45000</v>
      </c>
      <c r="D25" s="10">
        <v>44986</v>
      </c>
      <c r="E25" s="10"/>
      <c r="F25" s="10"/>
      <c r="G25" s="1">
        <f t="shared" si="0"/>
        <v>-14</v>
      </c>
      <c r="H25" s="9">
        <f t="shared" si="1"/>
        <v>-6888</v>
      </c>
    </row>
    <row r="26" spans="1:8" x14ac:dyDescent="0.25">
      <c r="A26" s="16" t="s">
        <v>45</v>
      </c>
      <c r="B26" s="9">
        <v>270</v>
      </c>
      <c r="C26" s="10">
        <v>45000</v>
      </c>
      <c r="D26" s="10">
        <v>44986</v>
      </c>
      <c r="E26" s="10"/>
      <c r="F26" s="10"/>
      <c r="G26" s="1">
        <f t="shared" si="0"/>
        <v>-14</v>
      </c>
      <c r="H26" s="9">
        <f t="shared" si="1"/>
        <v>-3780</v>
      </c>
    </row>
    <row r="27" spans="1:8" x14ac:dyDescent="0.25">
      <c r="A27" s="16" t="s">
        <v>46</v>
      </c>
      <c r="B27" s="9">
        <v>209.02</v>
      </c>
      <c r="C27" s="10">
        <v>45003</v>
      </c>
      <c r="D27" s="10">
        <v>44986</v>
      </c>
      <c r="E27" s="10"/>
      <c r="F27" s="10"/>
      <c r="G27" s="1">
        <f t="shared" si="0"/>
        <v>-17</v>
      </c>
      <c r="H27" s="9">
        <f t="shared" si="1"/>
        <v>-3553.34</v>
      </c>
    </row>
    <row r="28" spans="1:8" x14ac:dyDescent="0.25">
      <c r="A28" s="16" t="s">
        <v>47</v>
      </c>
      <c r="B28" s="9">
        <v>2550</v>
      </c>
      <c r="C28" s="10">
        <v>45003</v>
      </c>
      <c r="D28" s="10">
        <v>44986</v>
      </c>
      <c r="E28" s="10"/>
      <c r="F28" s="10"/>
      <c r="G28" s="1">
        <f t="shared" si="0"/>
        <v>-17</v>
      </c>
      <c r="H28" s="9">
        <f t="shared" si="1"/>
        <v>-43350</v>
      </c>
    </row>
    <row r="29" spans="1:8" x14ac:dyDescent="0.25">
      <c r="A29" s="16" t="s">
        <v>48</v>
      </c>
      <c r="B29" s="9">
        <v>63</v>
      </c>
      <c r="C29" s="10">
        <v>45003</v>
      </c>
      <c r="D29" s="10">
        <v>44986</v>
      </c>
      <c r="E29" s="10"/>
      <c r="F29" s="10"/>
      <c r="G29" s="1">
        <f t="shared" si="0"/>
        <v>-17</v>
      </c>
      <c r="H29" s="9">
        <f t="shared" si="1"/>
        <v>-1071</v>
      </c>
    </row>
    <row r="30" spans="1:8" x14ac:dyDescent="0.25">
      <c r="A30" s="16" t="s">
        <v>49</v>
      </c>
      <c r="B30" s="9">
        <v>58.4</v>
      </c>
      <c r="C30" s="10">
        <v>45010</v>
      </c>
      <c r="D30" s="10">
        <v>44986</v>
      </c>
      <c r="E30" s="10"/>
      <c r="F30" s="10"/>
      <c r="G30" s="1">
        <f t="shared" si="0"/>
        <v>-24</v>
      </c>
      <c r="H30" s="9">
        <f t="shared" si="1"/>
        <v>-1401.6</v>
      </c>
    </row>
    <row r="31" spans="1:8" x14ac:dyDescent="0.25">
      <c r="A31" s="16" t="s">
        <v>50</v>
      </c>
      <c r="B31" s="9">
        <v>490.91</v>
      </c>
      <c r="C31" s="10">
        <v>45010</v>
      </c>
      <c r="D31" s="10">
        <v>44986</v>
      </c>
      <c r="E31" s="10"/>
      <c r="F31" s="10"/>
      <c r="G31" s="1">
        <f t="shared" si="0"/>
        <v>-24</v>
      </c>
      <c r="H31" s="9">
        <f t="shared" si="1"/>
        <v>-11781.84</v>
      </c>
    </row>
    <row r="32" spans="1:8" x14ac:dyDescent="0.25">
      <c r="A32" s="16" t="s">
        <v>51</v>
      </c>
      <c r="B32" s="9">
        <v>429</v>
      </c>
      <c r="C32" s="10">
        <v>45015</v>
      </c>
      <c r="D32" s="10">
        <v>44986</v>
      </c>
      <c r="E32" s="10"/>
      <c r="F32" s="10"/>
      <c r="G32" s="1">
        <f t="shared" si="0"/>
        <v>-29</v>
      </c>
      <c r="H32" s="9">
        <f t="shared" si="1"/>
        <v>-12441</v>
      </c>
    </row>
    <row r="33" spans="1:8" x14ac:dyDescent="0.25">
      <c r="A33" s="16" t="s">
        <v>52</v>
      </c>
      <c r="B33" s="9">
        <v>1050</v>
      </c>
      <c r="C33" s="10">
        <v>45015</v>
      </c>
      <c r="D33" s="10">
        <v>44992</v>
      </c>
      <c r="E33" s="10"/>
      <c r="F33" s="10"/>
      <c r="G33" s="1">
        <f t="shared" si="0"/>
        <v>-23</v>
      </c>
      <c r="H33" s="9">
        <f t="shared" si="1"/>
        <v>-24150</v>
      </c>
    </row>
    <row r="34" spans="1:8" x14ac:dyDescent="0.25">
      <c r="A34" s="16" t="s">
        <v>53</v>
      </c>
      <c r="B34" s="9">
        <v>1575</v>
      </c>
      <c r="C34" s="10">
        <v>45022</v>
      </c>
      <c r="D34" s="10">
        <v>44992</v>
      </c>
      <c r="E34" s="10"/>
      <c r="F34" s="10"/>
      <c r="G34" s="1">
        <f t="shared" si="0"/>
        <v>-30</v>
      </c>
      <c r="H34" s="9">
        <f t="shared" si="1"/>
        <v>-47250</v>
      </c>
    </row>
    <row r="35" spans="1:8" x14ac:dyDescent="0.25">
      <c r="A35" s="16" t="s">
        <v>54</v>
      </c>
      <c r="B35" s="9">
        <v>3800</v>
      </c>
      <c r="C35" s="10">
        <v>45022</v>
      </c>
      <c r="D35" s="10">
        <v>44992</v>
      </c>
      <c r="E35" s="10"/>
      <c r="F35" s="10"/>
      <c r="G35" s="1">
        <f t="shared" si="0"/>
        <v>-30</v>
      </c>
      <c r="H35" s="9">
        <f t="shared" si="1"/>
        <v>-114000</v>
      </c>
    </row>
    <row r="36" spans="1:8" x14ac:dyDescent="0.25">
      <c r="A36" s="16" t="s">
        <v>55</v>
      </c>
      <c r="B36" s="9">
        <v>588</v>
      </c>
      <c r="C36" s="10">
        <v>45022</v>
      </c>
      <c r="D36" s="10">
        <v>45000</v>
      </c>
      <c r="E36" s="10"/>
      <c r="F36" s="10"/>
      <c r="G36" s="1">
        <f t="shared" si="0"/>
        <v>-22</v>
      </c>
      <c r="H36" s="9">
        <f t="shared" si="1"/>
        <v>-12936</v>
      </c>
    </row>
    <row r="37" spans="1:8" x14ac:dyDescent="0.25">
      <c r="A37" s="16" t="s">
        <v>56</v>
      </c>
      <c r="B37" s="9">
        <v>1.0900000000000001</v>
      </c>
      <c r="C37" s="10">
        <v>45022</v>
      </c>
      <c r="D37" s="10">
        <v>45000</v>
      </c>
      <c r="E37" s="10"/>
      <c r="F37" s="10"/>
      <c r="G37" s="1">
        <f t="shared" si="0"/>
        <v>-22</v>
      </c>
      <c r="H37" s="9">
        <f t="shared" si="1"/>
        <v>-23.98</v>
      </c>
    </row>
    <row r="38" spans="1:8" x14ac:dyDescent="0.25">
      <c r="A38" s="16" t="s">
        <v>57</v>
      </c>
      <c r="B38" s="9">
        <v>134.97</v>
      </c>
      <c r="C38" s="10">
        <v>45022</v>
      </c>
      <c r="D38" s="10">
        <v>45000</v>
      </c>
      <c r="E38" s="10"/>
      <c r="F38" s="10"/>
      <c r="G38" s="1">
        <f t="shared" si="0"/>
        <v>-22</v>
      </c>
      <c r="H38" s="9">
        <f t="shared" si="1"/>
        <v>-2969.34</v>
      </c>
    </row>
    <row r="39" spans="1:8" x14ac:dyDescent="0.25">
      <c r="A39" s="16" t="s">
        <v>58</v>
      </c>
      <c r="B39" s="9">
        <v>210</v>
      </c>
      <c r="C39" s="10">
        <v>45022</v>
      </c>
      <c r="D39" s="10">
        <v>45000</v>
      </c>
      <c r="E39" s="10"/>
      <c r="F39" s="10"/>
      <c r="G39" s="1">
        <f t="shared" si="0"/>
        <v>-22</v>
      </c>
      <c r="H39" s="9">
        <f t="shared" si="1"/>
        <v>-4620</v>
      </c>
    </row>
    <row r="40" spans="1:8" x14ac:dyDescent="0.25">
      <c r="A40" s="16" t="s">
        <v>59</v>
      </c>
      <c r="B40" s="9">
        <v>300</v>
      </c>
      <c r="C40" s="10">
        <v>45028</v>
      </c>
      <c r="D40" s="10">
        <v>45000</v>
      </c>
      <c r="E40" s="10"/>
      <c r="F40" s="10"/>
      <c r="G40" s="1">
        <f t="shared" si="0"/>
        <v>-28</v>
      </c>
      <c r="H40" s="9">
        <f t="shared" si="1"/>
        <v>-8400</v>
      </c>
    </row>
    <row r="41" spans="1:8" x14ac:dyDescent="0.25">
      <c r="A41" s="16" t="s">
        <v>60</v>
      </c>
      <c r="B41" s="9">
        <v>22</v>
      </c>
      <c r="C41" s="10">
        <v>45022</v>
      </c>
      <c r="D41" s="10">
        <v>45012</v>
      </c>
      <c r="E41" s="10"/>
      <c r="F41" s="10"/>
      <c r="G41" s="1">
        <f t="shared" si="0"/>
        <v>-10</v>
      </c>
      <c r="H41" s="9">
        <f t="shared" si="1"/>
        <v>-220</v>
      </c>
    </row>
    <row r="42" spans="1:8" x14ac:dyDescent="0.25">
      <c r="A42" s="16" t="s">
        <v>61</v>
      </c>
      <c r="B42" s="9">
        <v>24.96</v>
      </c>
      <c r="C42" s="10">
        <v>45022</v>
      </c>
      <c r="D42" s="10">
        <v>45012</v>
      </c>
      <c r="E42" s="10"/>
      <c r="F42" s="10"/>
      <c r="G42" s="1">
        <f t="shared" si="0"/>
        <v>-10</v>
      </c>
      <c r="H42" s="9">
        <f t="shared" si="1"/>
        <v>-249.6</v>
      </c>
    </row>
    <row r="43" spans="1:8" x14ac:dyDescent="0.25">
      <c r="A43" s="16" t="s">
        <v>62</v>
      </c>
      <c r="B43" s="9">
        <v>225</v>
      </c>
      <c r="C43" s="10">
        <v>45028</v>
      </c>
      <c r="D43" s="10">
        <v>45012</v>
      </c>
      <c r="E43" s="10"/>
      <c r="F43" s="10"/>
      <c r="G43" s="1">
        <f t="shared" si="0"/>
        <v>-16</v>
      </c>
      <c r="H43" s="9">
        <f t="shared" si="1"/>
        <v>-3600</v>
      </c>
    </row>
    <row r="44" spans="1:8" x14ac:dyDescent="0.25">
      <c r="A44" s="16" t="s">
        <v>63</v>
      </c>
      <c r="B44" s="9">
        <v>117.14</v>
      </c>
      <c r="C44" s="10">
        <v>45028</v>
      </c>
      <c r="D44" s="10">
        <v>45012</v>
      </c>
      <c r="E44" s="10"/>
      <c r="F44" s="10"/>
      <c r="G44" s="1">
        <f t="shared" si="0"/>
        <v>-16</v>
      </c>
      <c r="H44" s="9">
        <f t="shared" si="1"/>
        <v>-1874.24</v>
      </c>
    </row>
    <row r="45" spans="1:8" x14ac:dyDescent="0.25">
      <c r="A45" s="16" t="s">
        <v>64</v>
      </c>
      <c r="B45" s="9">
        <v>589.41</v>
      </c>
      <c r="C45" s="10">
        <v>45028</v>
      </c>
      <c r="D45" s="10">
        <v>45012</v>
      </c>
      <c r="E45" s="10"/>
      <c r="F45" s="10"/>
      <c r="G45" s="1">
        <f t="shared" si="0"/>
        <v>-16</v>
      </c>
      <c r="H45" s="9">
        <f t="shared" si="1"/>
        <v>-9430.56</v>
      </c>
    </row>
    <row r="46" spans="1:8" x14ac:dyDescent="0.25">
      <c r="A46" s="16" t="s">
        <v>65</v>
      </c>
      <c r="B46" s="9">
        <v>59.02</v>
      </c>
      <c r="C46" s="10">
        <v>45031</v>
      </c>
      <c r="D46" s="10">
        <v>45012</v>
      </c>
      <c r="E46" s="10"/>
      <c r="F46" s="10"/>
      <c r="G46" s="1">
        <f t="shared" si="0"/>
        <v>-19</v>
      </c>
      <c r="H46" s="9">
        <f t="shared" si="1"/>
        <v>-1121.3800000000001</v>
      </c>
    </row>
    <row r="47" spans="1:8" x14ac:dyDescent="0.25">
      <c r="A47" s="16" t="s">
        <v>66</v>
      </c>
      <c r="B47" s="9">
        <v>1000</v>
      </c>
      <c r="C47" s="10">
        <v>45036</v>
      </c>
      <c r="D47" s="10">
        <v>45012</v>
      </c>
      <c r="E47" s="10"/>
      <c r="F47" s="10"/>
      <c r="G47" s="1">
        <f t="shared" si="0"/>
        <v>-24</v>
      </c>
      <c r="H47" s="9">
        <f t="shared" si="1"/>
        <v>-24000</v>
      </c>
    </row>
    <row r="48" spans="1:8" x14ac:dyDescent="0.25">
      <c r="A48" s="16" t="s">
        <v>67</v>
      </c>
      <c r="B48" s="9">
        <v>14040</v>
      </c>
      <c r="C48" s="10">
        <v>45036</v>
      </c>
      <c r="D48" s="10">
        <v>45013</v>
      </c>
      <c r="E48" s="10"/>
      <c r="F48" s="10"/>
      <c r="G48" s="1">
        <f t="shared" si="0"/>
        <v>-23</v>
      </c>
      <c r="H48" s="9">
        <f t="shared" si="1"/>
        <v>-322920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98219.810000000012</v>
      </c>
      <c r="C1">
        <f>COUNTA(A4:A203)</f>
        <v>87</v>
      </c>
      <c r="G1" s="13">
        <f>IF(B1&lt;&gt;0,H1/B1,0)</f>
        <v>-20.033980314154547</v>
      </c>
      <c r="H1" s="12">
        <f>SUM(H4:H195)</f>
        <v>-1967733.7399999998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 t="s">
        <v>68</v>
      </c>
      <c r="B4" s="9">
        <v>240</v>
      </c>
      <c r="C4" s="10">
        <v>45038</v>
      </c>
      <c r="D4" s="10">
        <v>45019</v>
      </c>
      <c r="E4" s="10"/>
      <c r="F4" s="10"/>
      <c r="G4" s="1">
        <f>D4-C4-(F4-E4)</f>
        <v>-19</v>
      </c>
      <c r="H4" s="9">
        <f>B4*G4</f>
        <v>-4560</v>
      </c>
    </row>
    <row r="5" spans="1:8" x14ac:dyDescent="0.25">
      <c r="A5" s="16" t="s">
        <v>69</v>
      </c>
      <c r="B5" s="9">
        <v>520.91</v>
      </c>
      <c r="C5" s="10">
        <v>45038</v>
      </c>
      <c r="D5" s="10">
        <v>45019</v>
      </c>
      <c r="E5" s="10"/>
      <c r="F5" s="10"/>
      <c r="G5" s="1">
        <f t="shared" ref="G5:G68" si="0">D5-C5-(F5-E5)</f>
        <v>-19</v>
      </c>
      <c r="H5" s="9">
        <f t="shared" ref="H5:H68" si="1">B5*G5</f>
        <v>-9897.2900000000009</v>
      </c>
    </row>
    <row r="6" spans="1:8" x14ac:dyDescent="0.25">
      <c r="A6" s="16" t="s">
        <v>70</v>
      </c>
      <c r="B6" s="9">
        <v>307.27</v>
      </c>
      <c r="C6" s="10">
        <v>45038</v>
      </c>
      <c r="D6" s="10">
        <v>45019</v>
      </c>
      <c r="E6" s="10"/>
      <c r="F6" s="10"/>
      <c r="G6" s="1">
        <f t="shared" si="0"/>
        <v>-19</v>
      </c>
      <c r="H6" s="9">
        <f t="shared" si="1"/>
        <v>-5838.13</v>
      </c>
    </row>
    <row r="7" spans="1:8" x14ac:dyDescent="0.25">
      <c r="A7" s="16" t="s">
        <v>71</v>
      </c>
      <c r="B7" s="9">
        <v>183</v>
      </c>
      <c r="C7" s="10">
        <v>45038</v>
      </c>
      <c r="D7" s="10">
        <v>45019</v>
      </c>
      <c r="E7" s="10"/>
      <c r="F7" s="10"/>
      <c r="G7" s="1">
        <f t="shared" si="0"/>
        <v>-19</v>
      </c>
      <c r="H7" s="9">
        <f t="shared" si="1"/>
        <v>-3477</v>
      </c>
    </row>
    <row r="8" spans="1:8" x14ac:dyDescent="0.25">
      <c r="A8" s="16" t="s">
        <v>72</v>
      </c>
      <c r="B8" s="9">
        <v>15740</v>
      </c>
      <c r="C8" s="10">
        <v>45038</v>
      </c>
      <c r="D8" s="10">
        <v>45019</v>
      </c>
      <c r="E8" s="10"/>
      <c r="F8" s="10"/>
      <c r="G8" s="1">
        <f t="shared" si="0"/>
        <v>-19</v>
      </c>
      <c r="H8" s="9">
        <f t="shared" si="1"/>
        <v>-299060</v>
      </c>
    </row>
    <row r="9" spans="1:8" x14ac:dyDescent="0.25">
      <c r="A9" s="16" t="s">
        <v>73</v>
      </c>
      <c r="B9" s="9">
        <v>14700</v>
      </c>
      <c r="C9" s="10">
        <v>45038</v>
      </c>
      <c r="D9" s="10">
        <v>45019</v>
      </c>
      <c r="E9" s="10"/>
      <c r="F9" s="10"/>
      <c r="G9" s="1">
        <f t="shared" si="0"/>
        <v>-19</v>
      </c>
      <c r="H9" s="9">
        <f t="shared" si="1"/>
        <v>-279300</v>
      </c>
    </row>
    <row r="10" spans="1:8" x14ac:dyDescent="0.25">
      <c r="A10" s="16" t="s">
        <v>74</v>
      </c>
      <c r="B10" s="9">
        <v>345.45</v>
      </c>
      <c r="C10" s="10">
        <v>45038</v>
      </c>
      <c r="D10" s="10">
        <v>45019</v>
      </c>
      <c r="E10" s="10"/>
      <c r="F10" s="10"/>
      <c r="G10" s="1">
        <f t="shared" si="0"/>
        <v>-19</v>
      </c>
      <c r="H10" s="9">
        <f t="shared" si="1"/>
        <v>-6563.55</v>
      </c>
    </row>
    <row r="11" spans="1:8" x14ac:dyDescent="0.25">
      <c r="A11" s="16" t="s">
        <v>75</v>
      </c>
      <c r="B11" s="9">
        <v>370</v>
      </c>
      <c r="C11" s="10">
        <v>45038</v>
      </c>
      <c r="D11" s="10">
        <v>45019</v>
      </c>
      <c r="E11" s="10"/>
      <c r="F11" s="10"/>
      <c r="G11" s="1">
        <f t="shared" si="0"/>
        <v>-19</v>
      </c>
      <c r="H11" s="9">
        <f t="shared" si="1"/>
        <v>-7030</v>
      </c>
    </row>
    <row r="12" spans="1:8" x14ac:dyDescent="0.25">
      <c r="A12" s="16" t="s">
        <v>76</v>
      </c>
      <c r="B12" s="9">
        <v>536.36</v>
      </c>
      <c r="C12" s="10">
        <v>45043</v>
      </c>
      <c r="D12" s="10">
        <v>45019</v>
      </c>
      <c r="E12" s="10"/>
      <c r="F12" s="10"/>
      <c r="G12" s="1">
        <f t="shared" si="0"/>
        <v>-24</v>
      </c>
      <c r="H12" s="9">
        <f t="shared" si="1"/>
        <v>-12872.64</v>
      </c>
    </row>
    <row r="13" spans="1:8" x14ac:dyDescent="0.25">
      <c r="A13" s="16" t="s">
        <v>77</v>
      </c>
      <c r="B13" s="9">
        <v>7808</v>
      </c>
      <c r="C13" s="10">
        <v>45043</v>
      </c>
      <c r="D13" s="10">
        <v>45019</v>
      </c>
      <c r="E13" s="10"/>
      <c r="F13" s="10"/>
      <c r="G13" s="1">
        <f t="shared" si="0"/>
        <v>-24</v>
      </c>
      <c r="H13" s="9">
        <f t="shared" si="1"/>
        <v>-187392</v>
      </c>
    </row>
    <row r="14" spans="1:8" x14ac:dyDescent="0.25">
      <c r="A14" s="16" t="s">
        <v>78</v>
      </c>
      <c r="B14" s="9">
        <v>334.54</v>
      </c>
      <c r="C14" s="10">
        <v>45043</v>
      </c>
      <c r="D14" s="10">
        <v>45019</v>
      </c>
      <c r="E14" s="10"/>
      <c r="F14" s="10"/>
      <c r="G14" s="1">
        <f t="shared" si="0"/>
        <v>-24</v>
      </c>
      <c r="H14" s="9">
        <f t="shared" si="1"/>
        <v>-8028.96</v>
      </c>
    </row>
    <row r="15" spans="1:8" x14ac:dyDescent="0.25">
      <c r="A15" s="16" t="s">
        <v>79</v>
      </c>
      <c r="B15" s="9">
        <v>2160</v>
      </c>
      <c r="C15" s="10">
        <v>45043</v>
      </c>
      <c r="D15" s="10">
        <v>45019</v>
      </c>
      <c r="E15" s="10"/>
      <c r="F15" s="10"/>
      <c r="G15" s="1">
        <f t="shared" si="0"/>
        <v>-24</v>
      </c>
      <c r="H15" s="9">
        <f t="shared" si="1"/>
        <v>-51840</v>
      </c>
    </row>
    <row r="16" spans="1:8" x14ac:dyDescent="0.25">
      <c r="A16" s="16" t="s">
        <v>80</v>
      </c>
      <c r="B16" s="9">
        <v>396</v>
      </c>
      <c r="C16" s="10">
        <v>45043</v>
      </c>
      <c r="D16" s="10">
        <v>45019</v>
      </c>
      <c r="E16" s="10"/>
      <c r="F16" s="10"/>
      <c r="G16" s="1">
        <f t="shared" si="0"/>
        <v>-24</v>
      </c>
      <c r="H16" s="9">
        <f t="shared" si="1"/>
        <v>-9504</v>
      </c>
    </row>
    <row r="17" spans="1:8" x14ac:dyDescent="0.25">
      <c r="A17" s="16" t="s">
        <v>81</v>
      </c>
      <c r="B17" s="9">
        <v>1090.9100000000001</v>
      </c>
      <c r="C17" s="10">
        <v>45043</v>
      </c>
      <c r="D17" s="10">
        <v>45019</v>
      </c>
      <c r="E17" s="10"/>
      <c r="F17" s="10"/>
      <c r="G17" s="1">
        <f t="shared" si="0"/>
        <v>-24</v>
      </c>
      <c r="H17" s="9">
        <f t="shared" si="1"/>
        <v>-26181.84</v>
      </c>
    </row>
    <row r="18" spans="1:8" x14ac:dyDescent="0.25">
      <c r="A18" s="16" t="s">
        <v>82</v>
      </c>
      <c r="B18" s="9">
        <v>580</v>
      </c>
      <c r="C18" s="10">
        <v>45043</v>
      </c>
      <c r="D18" s="10">
        <v>45019</v>
      </c>
      <c r="E18" s="10"/>
      <c r="F18" s="10"/>
      <c r="G18" s="1">
        <f t="shared" si="0"/>
        <v>-24</v>
      </c>
      <c r="H18" s="9">
        <f t="shared" si="1"/>
        <v>-13920</v>
      </c>
    </row>
    <row r="19" spans="1:8" x14ac:dyDescent="0.25">
      <c r="A19" s="16" t="s">
        <v>83</v>
      </c>
      <c r="B19" s="9">
        <v>345.45</v>
      </c>
      <c r="C19" s="10">
        <v>45043</v>
      </c>
      <c r="D19" s="10">
        <v>45019</v>
      </c>
      <c r="E19" s="10"/>
      <c r="F19" s="10"/>
      <c r="G19" s="1">
        <f t="shared" si="0"/>
        <v>-24</v>
      </c>
      <c r="H19" s="9">
        <f t="shared" si="1"/>
        <v>-8290.7999999999993</v>
      </c>
    </row>
    <row r="20" spans="1:8" x14ac:dyDescent="0.25">
      <c r="A20" s="16" t="s">
        <v>84</v>
      </c>
      <c r="B20" s="9">
        <v>380</v>
      </c>
      <c r="C20" s="10">
        <v>45043</v>
      </c>
      <c r="D20" s="10">
        <v>45029</v>
      </c>
      <c r="E20" s="10"/>
      <c r="F20" s="10"/>
      <c r="G20" s="1">
        <f t="shared" si="0"/>
        <v>-14</v>
      </c>
      <c r="H20" s="9">
        <f t="shared" si="1"/>
        <v>-5320</v>
      </c>
    </row>
    <row r="21" spans="1:8" x14ac:dyDescent="0.25">
      <c r="A21" s="16" t="s">
        <v>85</v>
      </c>
      <c r="B21" s="9">
        <v>220.5</v>
      </c>
      <c r="C21" s="10">
        <v>45050</v>
      </c>
      <c r="D21" s="10">
        <v>45029</v>
      </c>
      <c r="E21" s="10"/>
      <c r="F21" s="10"/>
      <c r="G21" s="1">
        <f t="shared" si="0"/>
        <v>-21</v>
      </c>
      <c r="H21" s="9">
        <f t="shared" si="1"/>
        <v>-4630.5</v>
      </c>
    </row>
    <row r="22" spans="1:8" x14ac:dyDescent="0.25">
      <c r="A22" s="16" t="s">
        <v>86</v>
      </c>
      <c r="B22" s="9">
        <v>1221.5</v>
      </c>
      <c r="C22" s="10">
        <v>45050</v>
      </c>
      <c r="D22" s="10">
        <v>45029</v>
      </c>
      <c r="E22" s="10"/>
      <c r="F22" s="10"/>
      <c r="G22" s="1">
        <f t="shared" si="0"/>
        <v>-21</v>
      </c>
      <c r="H22" s="9">
        <f t="shared" si="1"/>
        <v>-25651.5</v>
      </c>
    </row>
    <row r="23" spans="1:8" x14ac:dyDescent="0.25">
      <c r="A23" s="16" t="s">
        <v>87</v>
      </c>
      <c r="B23" s="9">
        <v>1097.82</v>
      </c>
      <c r="C23" s="10">
        <v>45050</v>
      </c>
      <c r="D23" s="10">
        <v>45029</v>
      </c>
      <c r="E23" s="10"/>
      <c r="F23" s="10"/>
      <c r="G23" s="1">
        <f t="shared" si="0"/>
        <v>-21</v>
      </c>
      <c r="H23" s="9">
        <f t="shared" si="1"/>
        <v>-23054.22</v>
      </c>
    </row>
    <row r="24" spans="1:8" x14ac:dyDescent="0.25">
      <c r="A24" s="16" t="s">
        <v>88</v>
      </c>
      <c r="B24" s="9">
        <v>840</v>
      </c>
      <c r="C24" s="10">
        <v>45050</v>
      </c>
      <c r="D24" s="10">
        <v>45029</v>
      </c>
      <c r="E24" s="10"/>
      <c r="F24" s="10"/>
      <c r="G24" s="1">
        <f t="shared" si="0"/>
        <v>-21</v>
      </c>
      <c r="H24" s="9">
        <f t="shared" si="1"/>
        <v>-17640</v>
      </c>
    </row>
    <row r="25" spans="1:8" x14ac:dyDescent="0.25">
      <c r="A25" s="16" t="s">
        <v>89</v>
      </c>
      <c r="B25" s="9">
        <v>4052.9</v>
      </c>
      <c r="C25" s="10">
        <v>45050</v>
      </c>
      <c r="D25" s="10">
        <v>45029</v>
      </c>
      <c r="E25" s="10"/>
      <c r="F25" s="10"/>
      <c r="G25" s="1">
        <f t="shared" si="0"/>
        <v>-21</v>
      </c>
      <c r="H25" s="9">
        <f t="shared" si="1"/>
        <v>-85110.9</v>
      </c>
    </row>
    <row r="26" spans="1:8" x14ac:dyDescent="0.25">
      <c r="A26" s="16" t="s">
        <v>90</v>
      </c>
      <c r="B26" s="9">
        <v>1800.94</v>
      </c>
      <c r="C26" s="10">
        <v>45050</v>
      </c>
      <c r="D26" s="10">
        <v>45029</v>
      </c>
      <c r="E26" s="10"/>
      <c r="F26" s="10"/>
      <c r="G26" s="1">
        <f t="shared" si="0"/>
        <v>-21</v>
      </c>
      <c r="H26" s="9">
        <f t="shared" si="1"/>
        <v>-37819.74</v>
      </c>
    </row>
    <row r="27" spans="1:8" x14ac:dyDescent="0.25">
      <c r="A27" s="16" t="s">
        <v>91</v>
      </c>
      <c r="B27" s="9">
        <v>200</v>
      </c>
      <c r="C27" s="10">
        <v>45050</v>
      </c>
      <c r="D27" s="10">
        <v>45029</v>
      </c>
      <c r="E27" s="10"/>
      <c r="F27" s="10"/>
      <c r="G27" s="1">
        <f t="shared" si="0"/>
        <v>-21</v>
      </c>
      <c r="H27" s="9">
        <f t="shared" si="1"/>
        <v>-4200</v>
      </c>
    </row>
    <row r="28" spans="1:8" x14ac:dyDescent="0.25">
      <c r="A28" s="16" t="s">
        <v>92</v>
      </c>
      <c r="B28" s="9">
        <v>500</v>
      </c>
      <c r="C28" s="10">
        <v>45052</v>
      </c>
      <c r="D28" s="10">
        <v>45029</v>
      </c>
      <c r="E28" s="10"/>
      <c r="F28" s="10"/>
      <c r="G28" s="1">
        <f t="shared" si="0"/>
        <v>-23</v>
      </c>
      <c r="H28" s="9">
        <f t="shared" si="1"/>
        <v>-11500</v>
      </c>
    </row>
    <row r="29" spans="1:8" x14ac:dyDescent="0.25">
      <c r="A29" s="16" t="s">
        <v>93</v>
      </c>
      <c r="B29" s="9">
        <v>196</v>
      </c>
      <c r="C29" s="10">
        <v>45052</v>
      </c>
      <c r="D29" s="10">
        <v>45029</v>
      </c>
      <c r="E29" s="10"/>
      <c r="F29" s="10"/>
      <c r="G29" s="1">
        <f t="shared" si="0"/>
        <v>-23</v>
      </c>
      <c r="H29" s="9">
        <f t="shared" si="1"/>
        <v>-4508</v>
      </c>
    </row>
    <row r="30" spans="1:8" x14ac:dyDescent="0.25">
      <c r="A30" s="16" t="s">
        <v>94</v>
      </c>
      <c r="B30" s="9">
        <v>9.1999999999999993</v>
      </c>
      <c r="C30" s="10">
        <v>45059</v>
      </c>
      <c r="D30" s="10">
        <v>45029</v>
      </c>
      <c r="E30" s="10"/>
      <c r="F30" s="10"/>
      <c r="G30" s="1">
        <f t="shared" si="0"/>
        <v>-30</v>
      </c>
      <c r="H30" s="9">
        <f t="shared" si="1"/>
        <v>-276</v>
      </c>
    </row>
    <row r="31" spans="1:8" x14ac:dyDescent="0.25">
      <c r="A31" s="16" t="s">
        <v>95</v>
      </c>
      <c r="B31" s="9">
        <v>1300</v>
      </c>
      <c r="C31" s="10">
        <v>45059</v>
      </c>
      <c r="D31" s="10">
        <v>45035</v>
      </c>
      <c r="E31" s="10"/>
      <c r="F31" s="10"/>
      <c r="G31" s="1">
        <f t="shared" si="0"/>
        <v>-24</v>
      </c>
      <c r="H31" s="9">
        <f t="shared" si="1"/>
        <v>-31200</v>
      </c>
    </row>
    <row r="32" spans="1:8" x14ac:dyDescent="0.25">
      <c r="A32" s="16" t="s">
        <v>96</v>
      </c>
      <c r="B32" s="9">
        <v>490</v>
      </c>
      <c r="C32" s="10">
        <v>45059</v>
      </c>
      <c r="D32" s="10">
        <v>45035</v>
      </c>
      <c r="E32" s="10"/>
      <c r="F32" s="10"/>
      <c r="G32" s="1">
        <f t="shared" si="0"/>
        <v>-24</v>
      </c>
      <c r="H32" s="9">
        <f t="shared" si="1"/>
        <v>-11760</v>
      </c>
    </row>
    <row r="33" spans="1:8" x14ac:dyDescent="0.25">
      <c r="A33" s="16" t="s">
        <v>97</v>
      </c>
      <c r="B33" s="9">
        <v>630</v>
      </c>
      <c r="C33" s="10">
        <v>45059</v>
      </c>
      <c r="D33" s="10">
        <v>45035</v>
      </c>
      <c r="E33" s="10"/>
      <c r="F33" s="10"/>
      <c r="G33" s="1">
        <f t="shared" si="0"/>
        <v>-24</v>
      </c>
      <c r="H33" s="9">
        <f t="shared" si="1"/>
        <v>-15120</v>
      </c>
    </row>
    <row r="34" spans="1:8" x14ac:dyDescent="0.25">
      <c r="A34" s="16" t="s">
        <v>98</v>
      </c>
      <c r="B34" s="9">
        <v>352.11</v>
      </c>
      <c r="C34" s="10">
        <v>45059</v>
      </c>
      <c r="D34" s="10">
        <v>45035</v>
      </c>
      <c r="E34" s="10"/>
      <c r="F34" s="10"/>
      <c r="G34" s="1">
        <f t="shared" si="0"/>
        <v>-24</v>
      </c>
      <c r="H34" s="9">
        <f t="shared" si="1"/>
        <v>-8450.64</v>
      </c>
    </row>
    <row r="35" spans="1:8" x14ac:dyDescent="0.25">
      <c r="A35" s="16" t="s">
        <v>99</v>
      </c>
      <c r="B35" s="9">
        <v>360</v>
      </c>
      <c r="C35" s="10">
        <v>45059</v>
      </c>
      <c r="D35" s="10">
        <v>45035</v>
      </c>
      <c r="E35" s="10"/>
      <c r="F35" s="10"/>
      <c r="G35" s="1">
        <f t="shared" si="0"/>
        <v>-24</v>
      </c>
      <c r="H35" s="9">
        <f t="shared" si="1"/>
        <v>-8640</v>
      </c>
    </row>
    <row r="36" spans="1:8" x14ac:dyDescent="0.25">
      <c r="A36" s="16" t="s">
        <v>100</v>
      </c>
      <c r="B36" s="9">
        <v>436.36</v>
      </c>
      <c r="C36" s="10">
        <v>45066</v>
      </c>
      <c r="D36" s="10">
        <v>45042</v>
      </c>
      <c r="E36" s="10"/>
      <c r="F36" s="10"/>
      <c r="G36" s="1">
        <f t="shared" si="0"/>
        <v>-24</v>
      </c>
      <c r="H36" s="9">
        <f t="shared" si="1"/>
        <v>-10472.64</v>
      </c>
    </row>
    <row r="37" spans="1:8" x14ac:dyDescent="0.25">
      <c r="A37" s="16" t="s">
        <v>101</v>
      </c>
      <c r="B37" s="9">
        <v>66.180000000000007</v>
      </c>
      <c r="C37" s="10">
        <v>45066</v>
      </c>
      <c r="D37" s="10">
        <v>45042</v>
      </c>
      <c r="E37" s="10"/>
      <c r="F37" s="10"/>
      <c r="G37" s="1">
        <f t="shared" si="0"/>
        <v>-24</v>
      </c>
      <c r="H37" s="9">
        <f t="shared" si="1"/>
        <v>-1588.32</v>
      </c>
    </row>
    <row r="38" spans="1:8" x14ac:dyDescent="0.25">
      <c r="A38" s="16" t="s">
        <v>102</v>
      </c>
      <c r="B38" s="9">
        <v>25.6</v>
      </c>
      <c r="C38" s="10">
        <v>45066</v>
      </c>
      <c r="D38" s="10">
        <v>45042</v>
      </c>
      <c r="E38" s="10"/>
      <c r="F38" s="10"/>
      <c r="G38" s="1">
        <f t="shared" si="0"/>
        <v>-24</v>
      </c>
      <c r="H38" s="9">
        <f t="shared" si="1"/>
        <v>-614.4</v>
      </c>
    </row>
    <row r="39" spans="1:8" x14ac:dyDescent="0.25">
      <c r="A39" s="16" t="s">
        <v>103</v>
      </c>
      <c r="B39" s="9">
        <v>535.45000000000005</v>
      </c>
      <c r="C39" s="10">
        <v>45066</v>
      </c>
      <c r="D39" s="10">
        <v>45042</v>
      </c>
      <c r="E39" s="10"/>
      <c r="F39" s="10"/>
      <c r="G39" s="1">
        <f t="shared" si="0"/>
        <v>-24</v>
      </c>
      <c r="H39" s="9">
        <f t="shared" si="1"/>
        <v>-12850.8</v>
      </c>
    </row>
    <row r="40" spans="1:8" x14ac:dyDescent="0.25">
      <c r="A40" s="16" t="s">
        <v>104</v>
      </c>
      <c r="B40" s="9">
        <v>480</v>
      </c>
      <c r="C40" s="10">
        <v>45066</v>
      </c>
      <c r="D40" s="10">
        <v>45042</v>
      </c>
      <c r="E40" s="10"/>
      <c r="F40" s="10"/>
      <c r="G40" s="1">
        <f t="shared" si="0"/>
        <v>-24</v>
      </c>
      <c r="H40" s="9">
        <f t="shared" si="1"/>
        <v>-11520</v>
      </c>
    </row>
    <row r="41" spans="1:8" x14ac:dyDescent="0.25">
      <c r="A41" s="16" t="s">
        <v>105</v>
      </c>
      <c r="B41" s="9">
        <v>832</v>
      </c>
      <c r="C41" s="10">
        <v>45066</v>
      </c>
      <c r="D41" s="10">
        <v>45042</v>
      </c>
      <c r="E41" s="10"/>
      <c r="F41" s="10"/>
      <c r="G41" s="1">
        <f t="shared" si="0"/>
        <v>-24</v>
      </c>
      <c r="H41" s="9">
        <f t="shared" si="1"/>
        <v>-19968</v>
      </c>
    </row>
    <row r="42" spans="1:8" x14ac:dyDescent="0.25">
      <c r="A42" s="16" t="s">
        <v>106</v>
      </c>
      <c r="B42" s="9">
        <v>450</v>
      </c>
      <c r="C42" s="10">
        <v>45072</v>
      </c>
      <c r="D42" s="10">
        <v>45051</v>
      </c>
      <c r="E42" s="10"/>
      <c r="F42" s="10"/>
      <c r="G42" s="1">
        <f t="shared" si="0"/>
        <v>-21</v>
      </c>
      <c r="H42" s="9">
        <f t="shared" si="1"/>
        <v>-9450</v>
      </c>
    </row>
    <row r="43" spans="1:8" x14ac:dyDescent="0.25">
      <c r="A43" s="16" t="s">
        <v>107</v>
      </c>
      <c r="B43" s="9">
        <v>290.91000000000003</v>
      </c>
      <c r="C43" s="10">
        <v>45072</v>
      </c>
      <c r="D43" s="10">
        <v>45051</v>
      </c>
      <c r="E43" s="10"/>
      <c r="F43" s="10"/>
      <c r="G43" s="1">
        <f t="shared" si="0"/>
        <v>-21</v>
      </c>
      <c r="H43" s="9">
        <f t="shared" si="1"/>
        <v>-6109.11</v>
      </c>
    </row>
    <row r="44" spans="1:8" x14ac:dyDescent="0.25">
      <c r="A44" s="16" t="s">
        <v>108</v>
      </c>
      <c r="B44" s="9">
        <v>175</v>
      </c>
      <c r="C44" s="10">
        <v>45072</v>
      </c>
      <c r="D44" s="10">
        <v>45051</v>
      </c>
      <c r="E44" s="10"/>
      <c r="F44" s="10"/>
      <c r="G44" s="1">
        <f t="shared" si="0"/>
        <v>-21</v>
      </c>
      <c r="H44" s="9">
        <f t="shared" si="1"/>
        <v>-3675</v>
      </c>
    </row>
    <row r="45" spans="1:8" x14ac:dyDescent="0.25">
      <c r="A45" s="16" t="s">
        <v>109</v>
      </c>
      <c r="B45" s="9">
        <v>404.5</v>
      </c>
      <c r="C45" s="10">
        <v>45072</v>
      </c>
      <c r="D45" s="10">
        <v>45051</v>
      </c>
      <c r="E45" s="10"/>
      <c r="F45" s="10"/>
      <c r="G45" s="1">
        <f t="shared" si="0"/>
        <v>-21</v>
      </c>
      <c r="H45" s="9">
        <f t="shared" si="1"/>
        <v>-8494.5</v>
      </c>
    </row>
    <row r="46" spans="1:8" x14ac:dyDescent="0.25">
      <c r="A46" s="16" t="s">
        <v>110</v>
      </c>
      <c r="B46" s="9">
        <v>1895.8</v>
      </c>
      <c r="C46" s="10">
        <v>45072</v>
      </c>
      <c r="D46" s="10">
        <v>45051</v>
      </c>
      <c r="E46" s="10"/>
      <c r="F46" s="10"/>
      <c r="G46" s="1">
        <f t="shared" si="0"/>
        <v>-21</v>
      </c>
      <c r="H46" s="9">
        <f t="shared" si="1"/>
        <v>-39811.800000000003</v>
      </c>
    </row>
    <row r="47" spans="1:8" x14ac:dyDescent="0.25">
      <c r="A47" s="16" t="s">
        <v>111</v>
      </c>
      <c r="B47" s="9">
        <v>330.67</v>
      </c>
      <c r="C47" s="10">
        <v>45074</v>
      </c>
      <c r="D47" s="10">
        <v>45051</v>
      </c>
      <c r="E47" s="10"/>
      <c r="F47" s="10"/>
      <c r="G47" s="1">
        <f t="shared" si="0"/>
        <v>-23</v>
      </c>
      <c r="H47" s="9">
        <f t="shared" si="1"/>
        <v>-7605.41</v>
      </c>
    </row>
    <row r="48" spans="1:8" x14ac:dyDescent="0.25">
      <c r="A48" s="16" t="s">
        <v>112</v>
      </c>
      <c r="B48" s="9">
        <v>152.72999999999999</v>
      </c>
      <c r="C48" s="10">
        <v>45074</v>
      </c>
      <c r="D48" s="10">
        <v>45051</v>
      </c>
      <c r="E48" s="10"/>
      <c r="F48" s="10"/>
      <c r="G48" s="1">
        <f t="shared" si="0"/>
        <v>-23</v>
      </c>
      <c r="H48" s="9">
        <f t="shared" si="1"/>
        <v>-3512.79</v>
      </c>
    </row>
    <row r="49" spans="1:8" x14ac:dyDescent="0.25">
      <c r="A49" s="16" t="s">
        <v>113</v>
      </c>
      <c r="B49" s="9">
        <v>26.69</v>
      </c>
      <c r="C49" s="10">
        <v>45080</v>
      </c>
      <c r="D49" s="10">
        <v>45051</v>
      </c>
      <c r="E49" s="10"/>
      <c r="F49" s="10"/>
      <c r="G49" s="1">
        <f t="shared" si="0"/>
        <v>-29</v>
      </c>
      <c r="H49" s="9">
        <f t="shared" si="1"/>
        <v>-774.01</v>
      </c>
    </row>
    <row r="50" spans="1:8" x14ac:dyDescent="0.25">
      <c r="A50" s="16" t="s">
        <v>114</v>
      </c>
      <c r="B50" s="9">
        <v>1800</v>
      </c>
      <c r="C50" s="10">
        <v>45080</v>
      </c>
      <c r="D50" s="10">
        <v>45057</v>
      </c>
      <c r="E50" s="10"/>
      <c r="F50" s="10"/>
      <c r="G50" s="1">
        <f t="shared" si="0"/>
        <v>-23</v>
      </c>
      <c r="H50" s="9">
        <f t="shared" si="1"/>
        <v>-41400</v>
      </c>
    </row>
    <row r="51" spans="1:8" x14ac:dyDescent="0.25">
      <c r="A51" s="16" t="s">
        <v>115</v>
      </c>
      <c r="B51" s="9">
        <v>2232</v>
      </c>
      <c r="C51" s="10">
        <v>45080</v>
      </c>
      <c r="D51" s="10">
        <v>45057</v>
      </c>
      <c r="E51" s="10"/>
      <c r="F51" s="10"/>
      <c r="G51" s="1">
        <f t="shared" si="0"/>
        <v>-23</v>
      </c>
      <c r="H51" s="9">
        <f t="shared" si="1"/>
        <v>-51336</v>
      </c>
    </row>
    <row r="52" spans="1:8" x14ac:dyDescent="0.25">
      <c r="A52" s="16" t="s">
        <v>116</v>
      </c>
      <c r="B52" s="9">
        <v>2975</v>
      </c>
      <c r="C52" s="10">
        <v>45080</v>
      </c>
      <c r="D52" s="10">
        <v>45069</v>
      </c>
      <c r="E52" s="10"/>
      <c r="F52" s="10"/>
      <c r="G52" s="1">
        <f t="shared" si="0"/>
        <v>-11</v>
      </c>
      <c r="H52" s="9">
        <f t="shared" si="1"/>
        <v>-32725</v>
      </c>
    </row>
    <row r="53" spans="1:8" x14ac:dyDescent="0.25">
      <c r="A53" s="16" t="s">
        <v>117</v>
      </c>
      <c r="B53" s="9">
        <v>140</v>
      </c>
      <c r="C53" s="10">
        <v>45080</v>
      </c>
      <c r="D53" s="10">
        <v>45069</v>
      </c>
      <c r="E53" s="10"/>
      <c r="F53" s="10"/>
      <c r="G53" s="1">
        <f t="shared" si="0"/>
        <v>-11</v>
      </c>
      <c r="H53" s="9">
        <f t="shared" si="1"/>
        <v>-1540</v>
      </c>
    </row>
    <row r="54" spans="1:8" x14ac:dyDescent="0.25">
      <c r="A54" s="16" t="s">
        <v>118</v>
      </c>
      <c r="B54" s="9">
        <v>235</v>
      </c>
      <c r="C54" s="10">
        <v>45088</v>
      </c>
      <c r="D54" s="10">
        <v>45069</v>
      </c>
      <c r="E54" s="10"/>
      <c r="F54" s="10"/>
      <c r="G54" s="1">
        <f t="shared" si="0"/>
        <v>-19</v>
      </c>
      <c r="H54" s="9">
        <f t="shared" si="1"/>
        <v>-4465</v>
      </c>
    </row>
    <row r="55" spans="1:8" x14ac:dyDescent="0.25">
      <c r="A55" s="16" t="s">
        <v>119</v>
      </c>
      <c r="B55" s="9">
        <v>270</v>
      </c>
      <c r="C55" s="10">
        <v>45088</v>
      </c>
      <c r="D55" s="10">
        <v>45069</v>
      </c>
      <c r="E55" s="10"/>
      <c r="F55" s="10"/>
      <c r="G55" s="1">
        <f t="shared" si="0"/>
        <v>-19</v>
      </c>
      <c r="H55" s="9">
        <f t="shared" si="1"/>
        <v>-5130</v>
      </c>
    </row>
    <row r="56" spans="1:8" x14ac:dyDescent="0.25">
      <c r="A56" s="16" t="s">
        <v>120</v>
      </c>
      <c r="B56" s="9">
        <v>1400</v>
      </c>
      <c r="C56" s="10">
        <v>45088</v>
      </c>
      <c r="D56" s="10">
        <v>45069</v>
      </c>
      <c r="E56" s="10"/>
      <c r="F56" s="10"/>
      <c r="G56" s="1">
        <f t="shared" si="0"/>
        <v>-19</v>
      </c>
      <c r="H56" s="9">
        <f t="shared" si="1"/>
        <v>-26600</v>
      </c>
    </row>
    <row r="57" spans="1:8" x14ac:dyDescent="0.25">
      <c r="A57" s="16" t="s">
        <v>121</v>
      </c>
      <c r="B57" s="9">
        <v>260</v>
      </c>
      <c r="C57" s="10">
        <v>45088</v>
      </c>
      <c r="D57" s="10">
        <v>45069</v>
      </c>
      <c r="E57" s="10"/>
      <c r="F57" s="10"/>
      <c r="G57" s="1">
        <f t="shared" si="0"/>
        <v>-19</v>
      </c>
      <c r="H57" s="9">
        <f t="shared" si="1"/>
        <v>-4940</v>
      </c>
    </row>
    <row r="58" spans="1:8" x14ac:dyDescent="0.25">
      <c r="A58" s="16" t="s">
        <v>122</v>
      </c>
      <c r="B58" s="9">
        <v>225</v>
      </c>
      <c r="C58" s="10">
        <v>45088</v>
      </c>
      <c r="D58" s="10">
        <v>45069</v>
      </c>
      <c r="E58" s="10"/>
      <c r="F58" s="10"/>
      <c r="G58" s="1">
        <f t="shared" si="0"/>
        <v>-19</v>
      </c>
      <c r="H58" s="9">
        <f t="shared" si="1"/>
        <v>-4275</v>
      </c>
    </row>
    <row r="59" spans="1:8" x14ac:dyDescent="0.25">
      <c r="A59" s="16" t="s">
        <v>123</v>
      </c>
      <c r="B59" s="9">
        <v>492</v>
      </c>
      <c r="C59" s="10">
        <v>45088</v>
      </c>
      <c r="D59" s="10">
        <v>45069</v>
      </c>
      <c r="E59" s="10"/>
      <c r="F59" s="10"/>
      <c r="G59" s="1">
        <f t="shared" si="0"/>
        <v>-19</v>
      </c>
      <c r="H59" s="9">
        <f t="shared" si="1"/>
        <v>-9348</v>
      </c>
    </row>
    <row r="60" spans="1:8" x14ac:dyDescent="0.25">
      <c r="A60" s="16" t="s">
        <v>124</v>
      </c>
      <c r="B60" s="9">
        <v>162.97</v>
      </c>
      <c r="C60" s="10">
        <v>45088</v>
      </c>
      <c r="D60" s="10">
        <v>45069</v>
      </c>
      <c r="E60" s="10"/>
      <c r="F60" s="10"/>
      <c r="G60" s="1">
        <f t="shared" si="0"/>
        <v>-19</v>
      </c>
      <c r="H60" s="9">
        <f t="shared" si="1"/>
        <v>-3096.43</v>
      </c>
    </row>
    <row r="61" spans="1:8" x14ac:dyDescent="0.25">
      <c r="A61" s="16" t="s">
        <v>125</v>
      </c>
      <c r="B61" s="9">
        <v>114</v>
      </c>
      <c r="C61" s="10">
        <v>45088</v>
      </c>
      <c r="D61" s="10">
        <v>45069</v>
      </c>
      <c r="E61" s="10"/>
      <c r="F61" s="10"/>
      <c r="G61" s="1">
        <f t="shared" si="0"/>
        <v>-19</v>
      </c>
      <c r="H61" s="9">
        <f t="shared" si="1"/>
        <v>-2166</v>
      </c>
    </row>
    <row r="62" spans="1:8" x14ac:dyDescent="0.25">
      <c r="A62" s="16" t="s">
        <v>126</v>
      </c>
      <c r="B62" s="9">
        <v>69.09</v>
      </c>
      <c r="C62" s="10">
        <v>45088</v>
      </c>
      <c r="D62" s="10">
        <v>45069</v>
      </c>
      <c r="E62" s="10"/>
      <c r="F62" s="10"/>
      <c r="G62" s="1">
        <f t="shared" si="0"/>
        <v>-19</v>
      </c>
      <c r="H62" s="9">
        <f t="shared" si="1"/>
        <v>-1312.71</v>
      </c>
    </row>
    <row r="63" spans="1:8" x14ac:dyDescent="0.25">
      <c r="A63" s="16" t="s">
        <v>127</v>
      </c>
      <c r="B63" s="9">
        <v>176</v>
      </c>
      <c r="C63" s="10">
        <v>45095</v>
      </c>
      <c r="D63" s="10">
        <v>45069</v>
      </c>
      <c r="E63" s="10"/>
      <c r="F63" s="10"/>
      <c r="G63" s="1">
        <f t="shared" si="0"/>
        <v>-26</v>
      </c>
      <c r="H63" s="9">
        <f t="shared" si="1"/>
        <v>-4576</v>
      </c>
    </row>
    <row r="64" spans="1:8" x14ac:dyDescent="0.25">
      <c r="A64" s="16" t="s">
        <v>128</v>
      </c>
      <c r="B64" s="9">
        <v>600</v>
      </c>
      <c r="C64" s="10">
        <v>45095</v>
      </c>
      <c r="D64" s="10">
        <v>45069</v>
      </c>
      <c r="E64" s="10"/>
      <c r="F64" s="10"/>
      <c r="G64" s="1">
        <f t="shared" si="0"/>
        <v>-26</v>
      </c>
      <c r="H64" s="9">
        <f t="shared" si="1"/>
        <v>-15600</v>
      </c>
    </row>
    <row r="65" spans="1:8" x14ac:dyDescent="0.25">
      <c r="A65" s="16" t="s">
        <v>129</v>
      </c>
      <c r="B65" s="9">
        <v>1102</v>
      </c>
      <c r="C65" s="10">
        <v>45095</v>
      </c>
      <c r="D65" s="10">
        <v>45069</v>
      </c>
      <c r="E65" s="10"/>
      <c r="F65" s="10"/>
      <c r="G65" s="1">
        <f t="shared" si="0"/>
        <v>-26</v>
      </c>
      <c r="H65" s="9">
        <f t="shared" si="1"/>
        <v>-28652</v>
      </c>
    </row>
    <row r="66" spans="1:8" x14ac:dyDescent="0.25">
      <c r="A66" s="16" t="s">
        <v>130</v>
      </c>
      <c r="B66" s="9">
        <v>950</v>
      </c>
      <c r="C66" s="10">
        <v>45095</v>
      </c>
      <c r="D66" s="10">
        <v>45069</v>
      </c>
      <c r="E66" s="10"/>
      <c r="F66" s="10"/>
      <c r="G66" s="1">
        <f t="shared" si="0"/>
        <v>-26</v>
      </c>
      <c r="H66" s="9">
        <f t="shared" si="1"/>
        <v>-24700</v>
      </c>
    </row>
    <row r="67" spans="1:8" x14ac:dyDescent="0.25">
      <c r="A67" s="16" t="s">
        <v>131</v>
      </c>
      <c r="B67" s="9">
        <v>360</v>
      </c>
      <c r="C67" s="10">
        <v>45095</v>
      </c>
      <c r="D67" s="10">
        <v>45069</v>
      </c>
      <c r="E67" s="10"/>
      <c r="F67" s="10"/>
      <c r="G67" s="1">
        <f t="shared" si="0"/>
        <v>-26</v>
      </c>
      <c r="H67" s="9">
        <f t="shared" si="1"/>
        <v>-9360</v>
      </c>
    </row>
    <row r="68" spans="1:8" x14ac:dyDescent="0.25">
      <c r="A68" s="16" t="s">
        <v>132</v>
      </c>
      <c r="B68" s="9">
        <v>750</v>
      </c>
      <c r="C68" s="10">
        <v>45095</v>
      </c>
      <c r="D68" s="10">
        <v>45069</v>
      </c>
      <c r="E68" s="10"/>
      <c r="F68" s="10"/>
      <c r="G68" s="1">
        <f t="shared" si="0"/>
        <v>-26</v>
      </c>
      <c r="H68" s="9">
        <f t="shared" si="1"/>
        <v>-19500</v>
      </c>
    </row>
    <row r="69" spans="1:8" x14ac:dyDescent="0.25">
      <c r="A69" s="16" t="s">
        <v>133</v>
      </c>
      <c r="B69" s="9">
        <v>1100</v>
      </c>
      <c r="C69" s="10">
        <v>45095</v>
      </c>
      <c r="D69" s="10">
        <v>45069</v>
      </c>
      <c r="E69" s="10"/>
      <c r="F69" s="10"/>
      <c r="G69" s="1">
        <f t="shared" ref="G69:G132" si="2">D69-C69-(F69-E69)</f>
        <v>-26</v>
      </c>
      <c r="H69" s="9">
        <f t="shared" ref="H69:H132" si="3">B69*G69</f>
        <v>-28600</v>
      </c>
    </row>
    <row r="70" spans="1:8" x14ac:dyDescent="0.25">
      <c r="A70" s="16" t="s">
        <v>134</v>
      </c>
      <c r="B70" s="9">
        <v>121</v>
      </c>
      <c r="C70" s="10">
        <v>45099</v>
      </c>
      <c r="D70" s="10">
        <v>45078</v>
      </c>
      <c r="E70" s="10"/>
      <c r="F70" s="10"/>
      <c r="G70" s="1">
        <f t="shared" si="2"/>
        <v>-21</v>
      </c>
      <c r="H70" s="9">
        <f t="shared" si="3"/>
        <v>-2541</v>
      </c>
    </row>
    <row r="71" spans="1:8" x14ac:dyDescent="0.25">
      <c r="A71" s="16" t="s">
        <v>135</v>
      </c>
      <c r="B71" s="9">
        <v>2874.8</v>
      </c>
      <c r="C71" s="10">
        <v>45099</v>
      </c>
      <c r="D71" s="10">
        <v>45078</v>
      </c>
      <c r="E71" s="10"/>
      <c r="F71" s="10"/>
      <c r="G71" s="1">
        <f t="shared" si="2"/>
        <v>-21</v>
      </c>
      <c r="H71" s="9">
        <f t="shared" si="3"/>
        <v>-60370.8</v>
      </c>
    </row>
    <row r="72" spans="1:8" x14ac:dyDescent="0.25">
      <c r="A72" s="16" t="s">
        <v>136</v>
      </c>
      <c r="B72" s="9">
        <v>590</v>
      </c>
      <c r="C72" s="10">
        <v>45099</v>
      </c>
      <c r="D72" s="10">
        <v>45078</v>
      </c>
      <c r="E72" s="10"/>
      <c r="F72" s="10"/>
      <c r="G72" s="1">
        <f t="shared" si="2"/>
        <v>-21</v>
      </c>
      <c r="H72" s="9">
        <f t="shared" si="3"/>
        <v>-12390</v>
      </c>
    </row>
    <row r="73" spans="1:8" x14ac:dyDescent="0.25">
      <c r="A73" s="16" t="s">
        <v>137</v>
      </c>
      <c r="B73" s="9">
        <v>86.07</v>
      </c>
      <c r="C73" s="10">
        <v>45099</v>
      </c>
      <c r="D73" s="10">
        <v>45078</v>
      </c>
      <c r="E73" s="10"/>
      <c r="F73" s="10"/>
      <c r="G73" s="1">
        <f t="shared" si="2"/>
        <v>-21</v>
      </c>
      <c r="H73" s="9">
        <f t="shared" si="3"/>
        <v>-1807.47</v>
      </c>
    </row>
    <row r="74" spans="1:8" x14ac:dyDescent="0.25">
      <c r="A74" s="16" t="s">
        <v>138</v>
      </c>
      <c r="B74" s="9">
        <v>700</v>
      </c>
      <c r="C74" s="10">
        <v>45106</v>
      </c>
      <c r="D74" s="10">
        <v>45078</v>
      </c>
      <c r="E74" s="10"/>
      <c r="F74" s="10"/>
      <c r="G74" s="1">
        <f t="shared" si="2"/>
        <v>-28</v>
      </c>
      <c r="H74" s="9">
        <f t="shared" si="3"/>
        <v>-19600</v>
      </c>
    </row>
    <row r="75" spans="1:8" x14ac:dyDescent="0.25">
      <c r="A75" s="16" t="s">
        <v>139</v>
      </c>
      <c r="B75" s="9">
        <v>725</v>
      </c>
      <c r="C75" s="10">
        <v>45106</v>
      </c>
      <c r="D75" s="10">
        <v>45078</v>
      </c>
      <c r="E75" s="10"/>
      <c r="F75" s="10"/>
      <c r="G75" s="1">
        <f t="shared" si="2"/>
        <v>-28</v>
      </c>
      <c r="H75" s="9">
        <f t="shared" si="3"/>
        <v>-20300</v>
      </c>
    </row>
    <row r="76" spans="1:8" x14ac:dyDescent="0.25">
      <c r="A76" s="16" t="s">
        <v>140</v>
      </c>
      <c r="B76" s="9">
        <v>275</v>
      </c>
      <c r="C76" s="10">
        <v>45106</v>
      </c>
      <c r="D76" s="10">
        <v>45078</v>
      </c>
      <c r="E76" s="10"/>
      <c r="F76" s="10"/>
      <c r="G76" s="1">
        <f t="shared" si="2"/>
        <v>-28</v>
      </c>
      <c r="H76" s="9">
        <f t="shared" si="3"/>
        <v>-7700</v>
      </c>
    </row>
    <row r="77" spans="1:8" x14ac:dyDescent="0.25">
      <c r="A77" s="16" t="s">
        <v>141</v>
      </c>
      <c r="B77" s="9">
        <v>880</v>
      </c>
      <c r="C77" s="10">
        <v>45106</v>
      </c>
      <c r="D77" s="10">
        <v>45078</v>
      </c>
      <c r="E77" s="10"/>
      <c r="F77" s="10"/>
      <c r="G77" s="1">
        <f t="shared" si="2"/>
        <v>-28</v>
      </c>
      <c r="H77" s="9">
        <f t="shared" si="3"/>
        <v>-24640</v>
      </c>
    </row>
    <row r="78" spans="1:8" x14ac:dyDescent="0.25">
      <c r="A78" s="16" t="s">
        <v>142</v>
      </c>
      <c r="B78" s="9">
        <v>450</v>
      </c>
      <c r="C78" s="10">
        <v>45114</v>
      </c>
      <c r="D78" s="10">
        <v>45085</v>
      </c>
      <c r="E78" s="10"/>
      <c r="F78" s="10"/>
      <c r="G78" s="1">
        <f t="shared" si="2"/>
        <v>-29</v>
      </c>
      <c r="H78" s="9">
        <f t="shared" si="3"/>
        <v>-13050</v>
      </c>
    </row>
    <row r="79" spans="1:8" x14ac:dyDescent="0.25">
      <c r="A79" s="16" t="s">
        <v>143</v>
      </c>
      <c r="B79" s="9">
        <v>196</v>
      </c>
      <c r="C79" s="10">
        <v>45114</v>
      </c>
      <c r="D79" s="10">
        <v>45092</v>
      </c>
      <c r="E79" s="10"/>
      <c r="F79" s="10"/>
      <c r="G79" s="1">
        <f t="shared" si="2"/>
        <v>-22</v>
      </c>
      <c r="H79" s="9">
        <f t="shared" si="3"/>
        <v>-4312</v>
      </c>
    </row>
    <row r="80" spans="1:8" x14ac:dyDescent="0.25">
      <c r="A80" s="16" t="s">
        <v>144</v>
      </c>
      <c r="B80" s="9">
        <v>500</v>
      </c>
      <c r="C80" s="10">
        <v>45114</v>
      </c>
      <c r="D80" s="10">
        <v>45092</v>
      </c>
      <c r="E80" s="10"/>
      <c r="F80" s="10"/>
      <c r="G80" s="1">
        <f t="shared" si="2"/>
        <v>-22</v>
      </c>
      <c r="H80" s="9">
        <f t="shared" si="3"/>
        <v>-11000</v>
      </c>
    </row>
    <row r="81" spans="1:8" x14ac:dyDescent="0.25">
      <c r="A81" s="16" t="s">
        <v>145</v>
      </c>
      <c r="B81" s="9">
        <v>395.8</v>
      </c>
      <c r="C81" s="10">
        <v>45114</v>
      </c>
      <c r="D81" s="10">
        <v>45092</v>
      </c>
      <c r="E81" s="10"/>
      <c r="F81" s="10"/>
      <c r="G81" s="1">
        <f t="shared" si="2"/>
        <v>-22</v>
      </c>
      <c r="H81" s="9">
        <f t="shared" si="3"/>
        <v>-8707.6</v>
      </c>
    </row>
    <row r="82" spans="1:8" x14ac:dyDescent="0.25">
      <c r="A82" s="16" t="s">
        <v>146</v>
      </c>
      <c r="B82" s="9">
        <v>37.549999999999997</v>
      </c>
      <c r="C82" s="10">
        <v>45114</v>
      </c>
      <c r="D82" s="10">
        <v>45092</v>
      </c>
      <c r="E82" s="10"/>
      <c r="F82" s="10"/>
      <c r="G82" s="1">
        <f t="shared" si="2"/>
        <v>-22</v>
      </c>
      <c r="H82" s="9">
        <f t="shared" si="3"/>
        <v>-826.1</v>
      </c>
    </row>
    <row r="83" spans="1:8" x14ac:dyDescent="0.25">
      <c r="A83" s="16" t="s">
        <v>147</v>
      </c>
      <c r="B83" s="9">
        <v>4710</v>
      </c>
      <c r="C83" s="10">
        <v>45114</v>
      </c>
      <c r="D83" s="10">
        <v>45107</v>
      </c>
      <c r="E83" s="10"/>
      <c r="F83" s="10"/>
      <c r="G83" s="1">
        <f t="shared" si="2"/>
        <v>-7</v>
      </c>
      <c r="H83" s="9">
        <f t="shared" si="3"/>
        <v>-32970</v>
      </c>
    </row>
    <row r="84" spans="1:8" x14ac:dyDescent="0.25">
      <c r="A84" s="16" t="s">
        <v>148</v>
      </c>
      <c r="B84" s="9">
        <v>166.11</v>
      </c>
      <c r="C84" s="10">
        <v>45120</v>
      </c>
      <c r="D84" s="10">
        <v>45107</v>
      </c>
      <c r="E84" s="10"/>
      <c r="F84" s="10"/>
      <c r="G84" s="1">
        <f t="shared" si="2"/>
        <v>-13</v>
      </c>
      <c r="H84" s="9">
        <f t="shared" si="3"/>
        <v>-2159.4299999999998</v>
      </c>
    </row>
    <row r="85" spans="1:8" x14ac:dyDescent="0.25">
      <c r="A85" s="16" t="s">
        <v>149</v>
      </c>
      <c r="B85" s="9">
        <v>1950</v>
      </c>
      <c r="C85" s="10">
        <v>45120</v>
      </c>
      <c r="D85" s="10">
        <v>45107</v>
      </c>
      <c r="E85" s="10"/>
      <c r="F85" s="10"/>
      <c r="G85" s="1">
        <f t="shared" si="2"/>
        <v>-13</v>
      </c>
      <c r="H85" s="9">
        <f t="shared" si="3"/>
        <v>-25350</v>
      </c>
    </row>
    <row r="86" spans="1:8" x14ac:dyDescent="0.25">
      <c r="A86" s="16" t="s">
        <v>150</v>
      </c>
      <c r="B86" s="9">
        <v>1100</v>
      </c>
      <c r="C86" s="10">
        <v>45120</v>
      </c>
      <c r="D86" s="10">
        <v>45107</v>
      </c>
      <c r="E86" s="10"/>
      <c r="F86" s="10"/>
      <c r="G86" s="1">
        <f t="shared" si="2"/>
        <v>-13</v>
      </c>
      <c r="H86" s="9">
        <f t="shared" si="3"/>
        <v>-14300</v>
      </c>
    </row>
    <row r="87" spans="1:8" x14ac:dyDescent="0.25">
      <c r="A87" s="16" t="s">
        <v>151</v>
      </c>
      <c r="B87" s="9">
        <v>176</v>
      </c>
      <c r="C87" s="10">
        <v>45120</v>
      </c>
      <c r="D87" s="10">
        <v>45107</v>
      </c>
      <c r="E87" s="10"/>
      <c r="F87" s="10"/>
      <c r="G87" s="1">
        <f t="shared" si="2"/>
        <v>-13</v>
      </c>
      <c r="H87" s="9">
        <f t="shared" si="3"/>
        <v>-2288</v>
      </c>
    </row>
    <row r="88" spans="1:8" x14ac:dyDescent="0.25">
      <c r="A88" s="16" t="s">
        <v>152</v>
      </c>
      <c r="B88" s="9">
        <v>225</v>
      </c>
      <c r="C88" s="10">
        <v>45120</v>
      </c>
      <c r="D88" s="10">
        <v>45107</v>
      </c>
      <c r="E88" s="10"/>
      <c r="F88" s="10"/>
      <c r="G88" s="1">
        <f t="shared" si="2"/>
        <v>-13</v>
      </c>
      <c r="H88" s="9">
        <f t="shared" si="3"/>
        <v>-2925</v>
      </c>
    </row>
    <row r="89" spans="1:8" x14ac:dyDescent="0.25">
      <c r="A89" s="16" t="s">
        <v>153</v>
      </c>
      <c r="B89" s="9">
        <v>567.29999999999995</v>
      </c>
      <c r="C89" s="10">
        <v>45120</v>
      </c>
      <c r="D89" s="10">
        <v>45107</v>
      </c>
      <c r="E89" s="10"/>
      <c r="F89" s="10"/>
      <c r="G89" s="1">
        <f t="shared" si="2"/>
        <v>-13</v>
      </c>
      <c r="H89" s="9">
        <f t="shared" si="3"/>
        <v>-7374.9</v>
      </c>
    </row>
    <row r="90" spans="1:8" x14ac:dyDescent="0.25">
      <c r="A90" s="16" t="s">
        <v>154</v>
      </c>
      <c r="B90" s="9">
        <v>670.37</v>
      </c>
      <c r="C90" s="10">
        <v>45120</v>
      </c>
      <c r="D90" s="10">
        <v>45107</v>
      </c>
      <c r="E90" s="10"/>
      <c r="F90" s="10"/>
      <c r="G90" s="1">
        <f t="shared" si="2"/>
        <v>-13</v>
      </c>
      <c r="H90" s="9">
        <f t="shared" si="3"/>
        <v>-8714.81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43240.490000000005</v>
      </c>
      <c r="C1">
        <f>COUNTA(A4:A203)</f>
        <v>14</v>
      </c>
      <c r="G1" s="13">
        <f>IF(B1&lt;&gt;0,H1/B1,0)</f>
        <v>-9.6802688868696922</v>
      </c>
      <c r="H1" s="12">
        <f>SUM(H4:H195)</f>
        <v>-418579.57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 t="s">
        <v>155</v>
      </c>
      <c r="B4" s="9">
        <v>228</v>
      </c>
      <c r="C4" s="10">
        <v>45120</v>
      </c>
      <c r="D4" s="10">
        <v>45128</v>
      </c>
      <c r="E4" s="10"/>
      <c r="F4" s="10"/>
      <c r="G4" s="1">
        <f>D4-C4-(F4-E4)</f>
        <v>8</v>
      </c>
      <c r="H4" s="9">
        <f>B4*G4</f>
        <v>1824</v>
      </c>
    </row>
    <row r="5" spans="1:8" x14ac:dyDescent="0.25">
      <c r="A5" s="16" t="s">
        <v>156</v>
      </c>
      <c r="B5" s="9">
        <v>2052</v>
      </c>
      <c r="C5" s="10">
        <v>45135</v>
      </c>
      <c r="D5" s="10">
        <v>45113</v>
      </c>
      <c r="E5" s="10"/>
      <c r="F5" s="10"/>
      <c r="G5" s="1">
        <f t="shared" ref="G5:G68" si="0">D5-C5-(F5-E5)</f>
        <v>-22</v>
      </c>
      <c r="H5" s="9">
        <f t="shared" ref="H5:H68" si="1">B5*G5</f>
        <v>-45144</v>
      </c>
    </row>
    <row r="6" spans="1:8" x14ac:dyDescent="0.25">
      <c r="A6" s="16" t="s">
        <v>157</v>
      </c>
      <c r="B6" s="9">
        <v>165.2</v>
      </c>
      <c r="C6" s="10">
        <v>45135</v>
      </c>
      <c r="D6" s="10">
        <v>45113</v>
      </c>
      <c r="E6" s="10"/>
      <c r="F6" s="10"/>
      <c r="G6" s="1">
        <f t="shared" si="0"/>
        <v>-22</v>
      </c>
      <c r="H6" s="9">
        <f t="shared" si="1"/>
        <v>-3634.4</v>
      </c>
    </row>
    <row r="7" spans="1:8" x14ac:dyDescent="0.25">
      <c r="A7" s="16" t="s">
        <v>158</v>
      </c>
      <c r="B7" s="9">
        <v>457.59</v>
      </c>
      <c r="C7" s="10">
        <v>45140</v>
      </c>
      <c r="D7" s="10">
        <v>45113</v>
      </c>
      <c r="E7" s="10"/>
      <c r="F7" s="10"/>
      <c r="G7" s="1">
        <f t="shared" si="0"/>
        <v>-27</v>
      </c>
      <c r="H7" s="9">
        <f t="shared" si="1"/>
        <v>-12354.93</v>
      </c>
    </row>
    <row r="8" spans="1:8" x14ac:dyDescent="0.25">
      <c r="A8" s="16" t="s">
        <v>159</v>
      </c>
      <c r="B8" s="9">
        <v>33026.620000000003</v>
      </c>
      <c r="C8" s="10">
        <v>45126</v>
      </c>
      <c r="D8" s="10">
        <v>45120</v>
      </c>
      <c r="E8" s="10"/>
      <c r="F8" s="10"/>
      <c r="G8" s="1">
        <f t="shared" si="0"/>
        <v>-6</v>
      </c>
      <c r="H8" s="9">
        <f t="shared" si="1"/>
        <v>-198159.72</v>
      </c>
    </row>
    <row r="9" spans="1:8" x14ac:dyDescent="0.25">
      <c r="A9" s="16" t="s">
        <v>160</v>
      </c>
      <c r="B9" s="9">
        <v>739.6</v>
      </c>
      <c r="C9" s="10">
        <v>45140</v>
      </c>
      <c r="D9" s="10">
        <v>45120</v>
      </c>
      <c r="E9" s="10"/>
      <c r="F9" s="10"/>
      <c r="G9" s="1">
        <f t="shared" si="0"/>
        <v>-20</v>
      </c>
      <c r="H9" s="9">
        <f t="shared" si="1"/>
        <v>-14792</v>
      </c>
    </row>
    <row r="10" spans="1:8" x14ac:dyDescent="0.25">
      <c r="A10" s="16" t="s">
        <v>161</v>
      </c>
      <c r="B10" s="9">
        <v>900</v>
      </c>
      <c r="C10" s="10">
        <v>45144</v>
      </c>
      <c r="D10" s="10">
        <v>45120</v>
      </c>
      <c r="E10" s="10"/>
      <c r="F10" s="10"/>
      <c r="G10" s="1">
        <f t="shared" si="0"/>
        <v>-24</v>
      </c>
      <c r="H10" s="9">
        <f t="shared" si="1"/>
        <v>-21600</v>
      </c>
    </row>
    <row r="11" spans="1:8" x14ac:dyDescent="0.25">
      <c r="A11" s="16" t="s">
        <v>162</v>
      </c>
      <c r="B11" s="9">
        <v>20.48</v>
      </c>
      <c r="C11" s="10">
        <v>45144</v>
      </c>
      <c r="D11" s="10">
        <v>45120</v>
      </c>
      <c r="E11" s="10"/>
      <c r="F11" s="10"/>
      <c r="G11" s="1">
        <f t="shared" si="0"/>
        <v>-24</v>
      </c>
      <c r="H11" s="9">
        <f t="shared" si="1"/>
        <v>-491.52</v>
      </c>
    </row>
    <row r="12" spans="1:8" x14ac:dyDescent="0.25">
      <c r="A12" s="16" t="s">
        <v>163</v>
      </c>
      <c r="B12" s="9">
        <v>112</v>
      </c>
      <c r="C12" s="10">
        <v>45148</v>
      </c>
      <c r="D12" s="10">
        <v>45120</v>
      </c>
      <c r="E12" s="10"/>
      <c r="F12" s="10"/>
      <c r="G12" s="1">
        <f t="shared" si="0"/>
        <v>-28</v>
      </c>
      <c r="H12" s="9">
        <f t="shared" si="1"/>
        <v>-3136</v>
      </c>
    </row>
    <row r="13" spans="1:8" x14ac:dyDescent="0.25">
      <c r="A13" s="16" t="s">
        <v>164</v>
      </c>
      <c r="B13" s="9">
        <v>2132</v>
      </c>
      <c r="C13" s="10">
        <v>45140</v>
      </c>
      <c r="D13" s="10">
        <v>45126</v>
      </c>
      <c r="E13" s="10"/>
      <c r="F13" s="10"/>
      <c r="G13" s="1">
        <f t="shared" si="0"/>
        <v>-14</v>
      </c>
      <c r="H13" s="9">
        <f t="shared" si="1"/>
        <v>-29848</v>
      </c>
    </row>
    <row r="14" spans="1:8" x14ac:dyDescent="0.25">
      <c r="A14" s="16" t="s">
        <v>165</v>
      </c>
      <c r="B14" s="9">
        <v>1260</v>
      </c>
      <c r="C14" s="10">
        <v>45148</v>
      </c>
      <c r="D14" s="10">
        <v>45126</v>
      </c>
      <c r="E14" s="10"/>
      <c r="F14" s="10"/>
      <c r="G14" s="1">
        <f t="shared" si="0"/>
        <v>-22</v>
      </c>
      <c r="H14" s="9">
        <f t="shared" si="1"/>
        <v>-27720</v>
      </c>
    </row>
    <row r="15" spans="1:8" x14ac:dyDescent="0.25">
      <c r="A15" s="16" t="s">
        <v>166</v>
      </c>
      <c r="B15" s="9">
        <v>500</v>
      </c>
      <c r="C15" s="10">
        <v>45155</v>
      </c>
      <c r="D15" s="10">
        <v>45126</v>
      </c>
      <c r="E15" s="10"/>
      <c r="F15" s="10"/>
      <c r="G15" s="1">
        <f t="shared" si="0"/>
        <v>-29</v>
      </c>
      <c r="H15" s="9">
        <f t="shared" si="1"/>
        <v>-14500</v>
      </c>
    </row>
    <row r="16" spans="1:8" x14ac:dyDescent="0.25">
      <c r="A16" s="16" t="s">
        <v>167</v>
      </c>
      <c r="B16" s="9">
        <v>387</v>
      </c>
      <c r="C16" s="10">
        <v>45155</v>
      </c>
      <c r="D16" s="10">
        <v>45126</v>
      </c>
      <c r="E16" s="10"/>
      <c r="F16" s="10"/>
      <c r="G16" s="1">
        <f t="shared" si="0"/>
        <v>-29</v>
      </c>
      <c r="H16" s="9">
        <f t="shared" si="1"/>
        <v>-11223</v>
      </c>
    </row>
    <row r="17" spans="1:8" x14ac:dyDescent="0.25">
      <c r="A17" s="16" t="s">
        <v>168</v>
      </c>
      <c r="B17" s="9">
        <v>1260</v>
      </c>
      <c r="C17" s="10">
        <v>45158</v>
      </c>
      <c r="D17" s="10">
        <v>45128</v>
      </c>
      <c r="E17" s="10"/>
      <c r="F17" s="10"/>
      <c r="G17" s="1">
        <f t="shared" si="0"/>
        <v>-30</v>
      </c>
      <c r="H17" s="9">
        <f t="shared" si="1"/>
        <v>-37800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Rosina Falbo</cp:lastModifiedBy>
  <dcterms:created xsi:type="dcterms:W3CDTF">2006-09-16T00:00:00Z</dcterms:created>
  <dcterms:modified xsi:type="dcterms:W3CDTF">2023-07-21T11:12:01Z</dcterms:modified>
</cp:coreProperties>
</file>