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l mio Drive\DSGA 2011\BILANCIO\INDICE TEMPESTIVITA'\2023\"/>
    </mc:Choice>
  </mc:AlternateContent>
  <xr:revisionPtr revIDLastSave="0" documentId="13_ncr:1_{8626942A-75F0-4D67-B47F-58A698D7FA0E}" xr6:coauthVersionLast="47" xr6:coauthVersionMax="47" xr10:uidLastSave="{00000000-0000-0000-0000-000000000000}"/>
  <bookViews>
    <workbookView xWindow="53880" yWindow="-120" windowWidth="20730" windowHeight="1116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81029"/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5" i="1"/>
  <c r="C15" i="1"/>
  <c r="B15" i="1"/>
  <c r="D13" i="1"/>
  <c r="C13" i="1"/>
  <c r="B13" i="1"/>
  <c r="E9" i="1"/>
  <c r="C9" i="1"/>
  <c r="A9" i="1"/>
</calcChain>
</file>

<file path=xl/sharedStrings.xml><?xml version="1.0" encoding="utf-8"?>
<sst xmlns="http://schemas.openxmlformats.org/spreadsheetml/2006/main" count="108" uniqueCount="84">
  <si>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</si>
  <si>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</si>
  <si>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</si>
  <si>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</si>
  <si>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</si>
  <si>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</si>
  <si>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</si>
  <si>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</si>
  <si>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</si>
  <si>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</si>
  <si>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</si>
  <si>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</si>
  <si>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</si>
  <si>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</si>
  <si>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</si>
  <si>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</si>
  <si>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</si>
  <si>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</si>
  <si>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</si>
  <si>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</si>
  <si>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 SUPERIORE G. TERRAGNI</t>
  </si>
  <si>
    <t>22077 OLGIATE COMASCO (CO) - Via Segantini, 41 - C.F. 95121970131 C.M. COIS011006</t>
  </si>
  <si>
    <t>2023</t>
  </si>
  <si>
    <t>06 del 10/01/2023</t>
  </si>
  <si>
    <t>23-16-3 del 12/01/2023</t>
  </si>
  <si>
    <t>101/FE del 12/01/2023</t>
  </si>
  <si>
    <t>103/FE del 12/01/2023</t>
  </si>
  <si>
    <t>102/FE del 12/01/2023</t>
  </si>
  <si>
    <t>104/FE del 12/01/2023</t>
  </si>
  <si>
    <t>2023     1/E del 17/01/2023</t>
  </si>
  <si>
    <t>01/000044 del 19/01/2023</t>
  </si>
  <si>
    <t>1023012151 del 23/01/2023</t>
  </si>
  <si>
    <t>00000013/17/2023 del 26/01/2023</t>
  </si>
  <si>
    <t>2023     6/E del 30/01/2023</t>
  </si>
  <si>
    <t>7/2023/PA del 16/01/2023</t>
  </si>
  <si>
    <t>31/PA del 18/01/2023</t>
  </si>
  <si>
    <t>00163 del 30/01/2023</t>
  </si>
  <si>
    <t>MI0170000146 del 02/02/2023</t>
  </si>
  <si>
    <t>MI0170000153 del 02/02/2023</t>
  </si>
  <si>
    <t>82/PA del 01/02/2023</t>
  </si>
  <si>
    <t>1023033894 del 06/02/2023</t>
  </si>
  <si>
    <t>MI0170000184 del 06/02/2023</t>
  </si>
  <si>
    <t>44/1/PA del 31/01/2023</t>
  </si>
  <si>
    <t>34/1/PA del 31/01/2023</t>
  </si>
  <si>
    <t>35/1/PA del 31/01/2023</t>
  </si>
  <si>
    <t>42/1/PA del 31/01/2023</t>
  </si>
  <si>
    <t>67V del 13/02/2023</t>
  </si>
  <si>
    <t>013 del 08/02/2023</t>
  </si>
  <si>
    <t>179/PA del 14/02/2023</t>
  </si>
  <si>
    <t>IPA23INV00326 del 20/02/2023</t>
  </si>
  <si>
    <t>2023    23/E del 20/02/2023</t>
  </si>
  <si>
    <t>3 del 24/02/2023</t>
  </si>
  <si>
    <t>35/P del 02/02/2023</t>
  </si>
  <si>
    <t>43 del 28/02/2023</t>
  </si>
  <si>
    <t>2/60 del 03/03/2023</t>
  </si>
  <si>
    <t>FATTPA 6_23 del 01/03/2023</t>
  </si>
  <si>
    <t>1023064275 del 04/03/2023</t>
  </si>
  <si>
    <t>372/FE del 28/02/2023</t>
  </si>
  <si>
    <t>000028/PA del 20/02/2023</t>
  </si>
  <si>
    <t>01/000165 del 08/03/2023</t>
  </si>
  <si>
    <t>FPA 6/23 del 06/03/2023</t>
  </si>
  <si>
    <t>23-FE del 06/03/2023</t>
  </si>
  <si>
    <t>90/1/PA del 28/02/2023</t>
  </si>
  <si>
    <t>76/1/PA del 28/02/2023</t>
  </si>
  <si>
    <t>75/1/PA del 28/02/2023</t>
  </si>
  <si>
    <t>MI0170000373 del 15/03/2023</t>
  </si>
  <si>
    <t>104/2023/PA del 17/03/2023</t>
  </si>
  <si>
    <t>53/102 del 17/03/2023</t>
  </si>
  <si>
    <t>3/40 del 20/03/2023</t>
  </si>
  <si>
    <t>2023    42/E del 20/03/2023</t>
  </si>
  <si>
    <t>23-16-12 del 21/03/2023</t>
  </si>
  <si>
    <t>00000035/77/2023 del 22/03/2023</t>
  </si>
  <si>
    <t>53/106 del 20/03/2023</t>
  </si>
  <si>
    <t>53/107 del 21/03/2023</t>
  </si>
  <si>
    <t>23-16-11 del 21/03/2023</t>
  </si>
  <si>
    <t>FPA 2/23 del 22/03/2023</t>
  </si>
  <si>
    <t>23-16-13 del 23/03/2023</t>
  </si>
  <si>
    <t>2/114 del 20/03/2023</t>
  </si>
  <si>
    <t>0050010482 del 27/03/2023</t>
  </si>
  <si>
    <t>96/P del 07/03/2023</t>
  </si>
  <si>
    <t>28 del 22/03/2023</t>
  </si>
  <si>
    <t>2023    48/E del 24/03/2023</t>
  </si>
  <si>
    <t>1308 del 20/03/2023</t>
  </si>
  <si>
    <t>23-16-14 del 27/03/2023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</si>
</sst>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2" fontId="0" fillId="0" borderId="0" xfId="0" applyNumberFormat="1"/>
    <xf numFmtId="14" fontId="0" fillId="0" borderId="0" xfId="0" applyNumberForma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7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7" workbookViewId="0">
      <selection activeCell="E14" sqref="E14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" t="s">
        <v>20</v>
      </c>
    </row>
    <row r="3" spans="1:9" ht="12.75" customHeight="1" x14ac:dyDescent="0.25">
      <c r="B3" t="s">
        <v>21</v>
      </c>
    </row>
    <row r="4" spans="1:9" ht="15.75" thickBot="1" x14ac:dyDescent="0.3"/>
    <row r="5" spans="1:9" ht="18" customHeight="1" thickBot="1" x14ac:dyDescent="0.4">
      <c r="B5" s="6" t="s">
        <v>17</v>
      </c>
      <c r="F5" s="15" t="s">
        <v>22</v>
      </c>
    </row>
    <row r="7" spans="1:9" s="17" customFormat="1" ht="24.95" customHeight="1" x14ac:dyDescent="0.35">
      <c r="A7" s="33" t="s">
        <v>1</v>
      </c>
      <c r="B7" s="34"/>
      <c r="C7" s="34"/>
      <c r="D7" s="34"/>
      <c r="E7" s="34"/>
      <c r="F7" s="35"/>
    </row>
    <row r="8" spans="1:9" ht="30.75" customHeight="1" x14ac:dyDescent="0.25">
      <c r="A8" s="42" t="s">
        <v>0</v>
      </c>
      <c r="B8" s="43"/>
      <c r="C8" s="44" t="s">
        <v>5</v>
      </c>
      <c r="D8" s="43"/>
      <c r="E8" s="45" t="s">
        <v>11</v>
      </c>
      <c r="F8" s="46"/>
    </row>
    <row r="9" spans="1:9" ht="29.25" customHeight="1" thickBot="1" x14ac:dyDescent="0.3">
      <c r="A9" s="36">
        <f>SUM(B13:B16)</f>
        <v>45</v>
      </c>
      <c r="B9" s="32"/>
      <c r="C9" s="31">
        <f>SUM(C13:C16)</f>
        <v>41032.14</v>
      </c>
      <c r="D9" s="32"/>
      <c r="E9" s="37">
        <f>('Trimestre 1'!H1+'Trimestre 2'!H1+'Trimestre 3'!H1+'Trimestre 4'!H1)/C9</f>
        <v>-45.090607021715172</v>
      </c>
      <c r="F9" s="38"/>
    </row>
    <row r="10" spans="1:9" ht="20.100000000000001" customHeight="1" thickBot="1" x14ac:dyDescent="0.3">
      <c r="A10" s="18"/>
      <c r="B10" s="18"/>
      <c r="C10" s="19"/>
      <c r="D10" s="18"/>
      <c r="E10" s="20"/>
      <c r="F10" s="27"/>
    </row>
    <row r="11" spans="1:9" s="17" customFormat="1" ht="24.95" customHeight="1" x14ac:dyDescent="0.35">
      <c r="A11" s="39" t="s">
        <v>2</v>
      </c>
      <c r="B11" s="40"/>
      <c r="C11" s="40"/>
      <c r="D11" s="40"/>
      <c r="E11" s="40"/>
      <c r="F11" s="41"/>
    </row>
    <row r="12" spans="1:9" ht="46.5" customHeight="1" x14ac:dyDescent="0.25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 x14ac:dyDescent="0.25">
      <c r="A13" s="25" t="s">
        <v>13</v>
      </c>
      <c r="B13" s="14">
        <f>'Trimestre 1'!C1</f>
        <v>45</v>
      </c>
      <c r="C13" s="26">
        <f>'Trimestre 1'!B1</f>
        <v>41032.14</v>
      </c>
      <c r="D13" s="26">
        <f>'Trimestre 1'!G1</f>
        <v>-22.333904349127295</v>
      </c>
      <c r="E13" s="26">
        <v>47460.88</v>
      </c>
      <c r="F13" s="30">
        <v>16</v>
      </c>
      <c r="G13" s="4"/>
      <c r="H13" s="5"/>
      <c r="I13" s="5"/>
    </row>
    <row r="14" spans="1:9" ht="22.5" customHeight="1" x14ac:dyDescent="0.25">
      <c r="A14" s="25" t="s">
        <v>14</v>
      </c>
      <c r="B14" s="14">
        <v>0</v>
      </c>
      <c r="C14" s="26">
        <v>0</v>
      </c>
      <c r="D14" s="26">
        <v>0</v>
      </c>
      <c r="E14" s="26">
        <v>0</v>
      </c>
      <c r="F14" s="30"/>
    </row>
    <row r="15" spans="1:9" ht="22.5" customHeight="1" x14ac:dyDescent="0.25">
      <c r="A15" s="25" t="s">
        <v>15</v>
      </c>
      <c r="B15" s="14">
        <f>'Trimestre 3'!C1</f>
        <v>0</v>
      </c>
      <c r="C15" s="26">
        <f>'Trimestre 3'!B1</f>
        <v>0</v>
      </c>
      <c r="D15" s="26">
        <f>'Trimestre 3'!G1</f>
        <v>0</v>
      </c>
      <c r="E15" s="26"/>
      <c r="F15" s="30"/>
    </row>
    <row r="16" spans="1:9" ht="21.75" customHeight="1" x14ac:dyDescent="0.25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41032.14</v>
      </c>
      <c r="C1">
        <f>COUNTA(A4:A203)</f>
        <v>45</v>
      </c>
      <c r="G1" s="13">
        <f>IF(B1&lt;&gt;0,H1/B1,0)</f>
        <v>-22.333904349127295</v>
      </c>
      <c r="H1" s="12">
        <f>SUM(H4:H195)</f>
        <v>-916407.89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 t="s">
        <v>23</v>
      </c>
      <c r="B4" s="9">
        <v>2200</v>
      </c>
      <c r="C4" s="10">
        <v>44969</v>
      </c>
      <c r="D4" s="10">
        <v>44939</v>
      </c>
      <c r="E4" s="10"/>
      <c r="F4" s="10"/>
      <c r="G4" s="1">
        <f>D4-C4-(F4-E4)</f>
        <v>-30</v>
      </c>
      <c r="H4" s="9">
        <f>B4*G4</f>
        <v>-66000</v>
      </c>
    </row>
    <row r="5" spans="1:8" x14ac:dyDescent="0.25">
      <c r="A5" s="16" t="s">
        <v>24</v>
      </c>
      <c r="B5" s="9">
        <v>700</v>
      </c>
      <c r="C5" s="10">
        <v>44973</v>
      </c>
      <c r="D5" s="10">
        <v>44944</v>
      </c>
      <c r="E5" s="10"/>
      <c r="F5" s="10"/>
      <c r="G5" s="1">
        <f t="shared" ref="G5:G68" si="0">D5-C5-(F5-E5)</f>
        <v>-29</v>
      </c>
      <c r="H5" s="9">
        <f t="shared" ref="H5:H68" si="1">B5*G5</f>
        <v>-20300</v>
      </c>
    </row>
    <row r="6" spans="1:8" x14ac:dyDescent="0.25">
      <c r="A6" s="16" t="s">
        <v>25</v>
      </c>
      <c r="B6" s="9">
        <v>55</v>
      </c>
      <c r="C6" s="10">
        <v>44973</v>
      </c>
      <c r="D6" s="10">
        <v>44944</v>
      </c>
      <c r="E6" s="10"/>
      <c r="F6" s="10"/>
      <c r="G6" s="1">
        <f t="shared" si="0"/>
        <v>-29</v>
      </c>
      <c r="H6" s="9">
        <f t="shared" si="1"/>
        <v>-1595</v>
      </c>
    </row>
    <row r="7" spans="1:8" x14ac:dyDescent="0.25">
      <c r="A7" s="16" t="s">
        <v>26</v>
      </c>
      <c r="B7" s="9">
        <v>138</v>
      </c>
      <c r="C7" s="10">
        <v>44973</v>
      </c>
      <c r="D7" s="10">
        <v>44944</v>
      </c>
      <c r="E7" s="10"/>
      <c r="F7" s="10"/>
      <c r="G7" s="1">
        <f t="shared" si="0"/>
        <v>-29</v>
      </c>
      <c r="H7" s="9">
        <f t="shared" si="1"/>
        <v>-4002</v>
      </c>
    </row>
    <row r="8" spans="1:8" x14ac:dyDescent="0.25">
      <c r="A8" s="16" t="s">
        <v>27</v>
      </c>
      <c r="B8" s="9">
        <v>138</v>
      </c>
      <c r="C8" s="10">
        <v>44973</v>
      </c>
      <c r="D8" s="10">
        <v>44944</v>
      </c>
      <c r="E8" s="10"/>
      <c r="F8" s="10"/>
      <c r="G8" s="1">
        <f t="shared" si="0"/>
        <v>-29</v>
      </c>
      <c r="H8" s="9">
        <f t="shared" si="1"/>
        <v>-4002</v>
      </c>
    </row>
    <row r="9" spans="1:8" x14ac:dyDescent="0.25">
      <c r="A9" s="16" t="s">
        <v>28</v>
      </c>
      <c r="B9" s="9">
        <v>55</v>
      </c>
      <c r="C9" s="10">
        <v>44973</v>
      </c>
      <c r="D9" s="10">
        <v>44944</v>
      </c>
      <c r="E9" s="10"/>
      <c r="F9" s="10"/>
      <c r="G9" s="1">
        <f t="shared" si="0"/>
        <v>-29</v>
      </c>
      <c r="H9" s="9">
        <f t="shared" si="1"/>
        <v>-1595</v>
      </c>
    </row>
    <row r="10" spans="1:8" x14ac:dyDescent="0.25">
      <c r="A10" s="16" t="s">
        <v>29</v>
      </c>
      <c r="B10" s="9">
        <v>470.91</v>
      </c>
      <c r="C10" s="10">
        <v>44981</v>
      </c>
      <c r="D10" s="10">
        <v>44960</v>
      </c>
      <c r="E10" s="10"/>
      <c r="F10" s="10"/>
      <c r="G10" s="1">
        <f t="shared" si="0"/>
        <v>-21</v>
      </c>
      <c r="H10" s="9">
        <f t="shared" si="1"/>
        <v>-9889.11</v>
      </c>
    </row>
    <row r="11" spans="1:8" x14ac:dyDescent="0.25">
      <c r="A11" s="16" t="s">
        <v>30</v>
      </c>
      <c r="B11" s="9">
        <v>600</v>
      </c>
      <c r="C11" s="10">
        <v>44981</v>
      </c>
      <c r="D11" s="10">
        <v>44960</v>
      </c>
      <c r="E11" s="10"/>
      <c r="F11" s="10"/>
      <c r="G11" s="1">
        <f t="shared" si="0"/>
        <v>-21</v>
      </c>
      <c r="H11" s="9">
        <f t="shared" si="1"/>
        <v>-12600</v>
      </c>
    </row>
    <row r="12" spans="1:8" x14ac:dyDescent="0.25">
      <c r="A12" s="16" t="s">
        <v>31</v>
      </c>
      <c r="B12" s="9">
        <v>163.47</v>
      </c>
      <c r="C12" s="10">
        <v>44981</v>
      </c>
      <c r="D12" s="10">
        <v>44960</v>
      </c>
      <c r="E12" s="10"/>
      <c r="F12" s="10"/>
      <c r="G12" s="1">
        <f t="shared" si="0"/>
        <v>-21</v>
      </c>
      <c r="H12" s="9">
        <f t="shared" si="1"/>
        <v>-3432.87</v>
      </c>
    </row>
    <row r="13" spans="1:8" x14ac:dyDescent="0.25">
      <c r="A13" s="16" t="s">
        <v>32</v>
      </c>
      <c r="B13" s="9">
        <v>682.5</v>
      </c>
      <c r="C13" s="10">
        <v>44987</v>
      </c>
      <c r="D13" s="10">
        <v>44960</v>
      </c>
      <c r="E13" s="10"/>
      <c r="F13" s="10"/>
      <c r="G13" s="1">
        <f t="shared" si="0"/>
        <v>-27</v>
      </c>
      <c r="H13" s="9">
        <f t="shared" si="1"/>
        <v>-18427.5</v>
      </c>
    </row>
    <row r="14" spans="1:8" x14ac:dyDescent="0.25">
      <c r="A14" s="16" t="s">
        <v>33</v>
      </c>
      <c r="B14" s="9">
        <v>680</v>
      </c>
      <c r="C14" s="10">
        <v>44987</v>
      </c>
      <c r="D14" s="10">
        <v>44960</v>
      </c>
      <c r="E14" s="10"/>
      <c r="F14" s="10"/>
      <c r="G14" s="1">
        <f t="shared" si="0"/>
        <v>-27</v>
      </c>
      <c r="H14" s="9">
        <f t="shared" si="1"/>
        <v>-18360</v>
      </c>
    </row>
    <row r="15" spans="1:8" x14ac:dyDescent="0.25">
      <c r="A15" s="16" t="s">
        <v>34</v>
      </c>
      <c r="B15" s="9">
        <v>4000</v>
      </c>
      <c r="C15" s="10">
        <v>44981</v>
      </c>
      <c r="D15" s="10">
        <v>44970</v>
      </c>
      <c r="E15" s="10"/>
      <c r="F15" s="10"/>
      <c r="G15" s="1">
        <f t="shared" si="0"/>
        <v>-11</v>
      </c>
      <c r="H15" s="9">
        <f t="shared" si="1"/>
        <v>-44000</v>
      </c>
    </row>
    <row r="16" spans="1:8" x14ac:dyDescent="0.25">
      <c r="A16" s="16" t="s">
        <v>35</v>
      </c>
      <c r="B16" s="9">
        <v>553.28</v>
      </c>
      <c r="C16" s="10">
        <v>44981</v>
      </c>
      <c r="D16" s="10">
        <v>44970</v>
      </c>
      <c r="E16" s="10"/>
      <c r="F16" s="10"/>
      <c r="G16" s="1">
        <f t="shared" si="0"/>
        <v>-11</v>
      </c>
      <c r="H16" s="9">
        <f t="shared" si="1"/>
        <v>-6086.08</v>
      </c>
    </row>
    <row r="17" spans="1:8" x14ac:dyDescent="0.25">
      <c r="A17" s="16" t="s">
        <v>36</v>
      </c>
      <c r="B17" s="9">
        <v>734.6</v>
      </c>
      <c r="C17" s="10">
        <v>44987</v>
      </c>
      <c r="D17" s="10">
        <v>44970</v>
      </c>
      <c r="E17" s="10"/>
      <c r="F17" s="10"/>
      <c r="G17" s="1">
        <f t="shared" si="0"/>
        <v>-17</v>
      </c>
      <c r="H17" s="9">
        <f t="shared" si="1"/>
        <v>-12488.2</v>
      </c>
    </row>
    <row r="18" spans="1:8" x14ac:dyDescent="0.25">
      <c r="A18" s="16" t="s">
        <v>37</v>
      </c>
      <c r="B18" s="9">
        <v>631.15</v>
      </c>
      <c r="C18" s="10">
        <v>44994</v>
      </c>
      <c r="D18" s="10">
        <v>44970</v>
      </c>
      <c r="E18" s="10"/>
      <c r="F18" s="10"/>
      <c r="G18" s="1">
        <f t="shared" si="0"/>
        <v>-24</v>
      </c>
      <c r="H18" s="9">
        <f t="shared" si="1"/>
        <v>-15147.6</v>
      </c>
    </row>
    <row r="19" spans="1:8" x14ac:dyDescent="0.25">
      <c r="A19" s="16" t="s">
        <v>38</v>
      </c>
      <c r="B19" s="9">
        <v>68.849999999999994</v>
      </c>
      <c r="C19" s="10">
        <v>44994</v>
      </c>
      <c r="D19" s="10">
        <v>44970</v>
      </c>
      <c r="E19" s="10"/>
      <c r="F19" s="10"/>
      <c r="G19" s="1">
        <f t="shared" si="0"/>
        <v>-24</v>
      </c>
      <c r="H19" s="9">
        <f t="shared" si="1"/>
        <v>-1652.4</v>
      </c>
    </row>
    <row r="20" spans="1:8" x14ac:dyDescent="0.25">
      <c r="A20" s="16" t="s">
        <v>39</v>
      </c>
      <c r="B20" s="9">
        <v>196</v>
      </c>
      <c r="C20" s="10">
        <v>44994</v>
      </c>
      <c r="D20" s="10">
        <v>44970</v>
      </c>
      <c r="E20" s="10"/>
      <c r="F20" s="10"/>
      <c r="G20" s="1">
        <f t="shared" si="0"/>
        <v>-24</v>
      </c>
      <c r="H20" s="9">
        <f t="shared" si="1"/>
        <v>-4704</v>
      </c>
    </row>
    <row r="21" spans="1:8" x14ac:dyDescent="0.25">
      <c r="A21" s="16" t="s">
        <v>40</v>
      </c>
      <c r="B21" s="9">
        <v>94.99</v>
      </c>
      <c r="C21" s="10">
        <v>44995</v>
      </c>
      <c r="D21" s="10">
        <v>44980</v>
      </c>
      <c r="E21" s="10"/>
      <c r="F21" s="10"/>
      <c r="G21" s="1">
        <f t="shared" si="0"/>
        <v>-15</v>
      </c>
      <c r="H21" s="9">
        <f t="shared" si="1"/>
        <v>-1424.85</v>
      </c>
    </row>
    <row r="22" spans="1:8" x14ac:dyDescent="0.25">
      <c r="A22" s="16" t="s">
        <v>41</v>
      </c>
      <c r="B22" s="9">
        <v>111.47</v>
      </c>
      <c r="C22" s="10">
        <v>45000</v>
      </c>
      <c r="D22" s="10">
        <v>44980</v>
      </c>
      <c r="E22" s="10"/>
      <c r="F22" s="10"/>
      <c r="G22" s="1">
        <f t="shared" si="0"/>
        <v>-20</v>
      </c>
      <c r="H22" s="9">
        <f t="shared" si="1"/>
        <v>-2229.4</v>
      </c>
    </row>
    <row r="23" spans="1:8" x14ac:dyDescent="0.25">
      <c r="A23" s="16" t="s">
        <v>42</v>
      </c>
      <c r="B23" s="9">
        <v>235</v>
      </c>
      <c r="C23" s="10">
        <v>45000</v>
      </c>
      <c r="D23" s="10">
        <v>44986</v>
      </c>
      <c r="E23" s="10"/>
      <c r="F23" s="10"/>
      <c r="G23" s="1">
        <f t="shared" si="0"/>
        <v>-14</v>
      </c>
      <c r="H23" s="9">
        <f t="shared" si="1"/>
        <v>-3290</v>
      </c>
    </row>
    <row r="24" spans="1:8" x14ac:dyDescent="0.25">
      <c r="A24" s="16" t="s">
        <v>43</v>
      </c>
      <c r="B24" s="9">
        <v>225</v>
      </c>
      <c r="C24" s="10">
        <v>45000</v>
      </c>
      <c r="D24" s="10">
        <v>44986</v>
      </c>
      <c r="E24" s="10"/>
      <c r="F24" s="10"/>
      <c r="G24" s="1">
        <f t="shared" si="0"/>
        <v>-14</v>
      </c>
      <c r="H24" s="9">
        <f t="shared" si="1"/>
        <v>-3150</v>
      </c>
    </row>
    <row r="25" spans="1:8" x14ac:dyDescent="0.25">
      <c r="A25" s="16" t="s">
        <v>44</v>
      </c>
      <c r="B25" s="9">
        <v>492</v>
      </c>
      <c r="C25" s="10">
        <v>45000</v>
      </c>
      <c r="D25" s="10">
        <v>44986</v>
      </c>
      <c r="E25" s="10"/>
      <c r="F25" s="10"/>
      <c r="G25" s="1">
        <f t="shared" si="0"/>
        <v>-14</v>
      </c>
      <c r="H25" s="9">
        <f t="shared" si="1"/>
        <v>-6888</v>
      </c>
    </row>
    <row r="26" spans="1:8" x14ac:dyDescent="0.25">
      <c r="A26" s="16" t="s">
        <v>45</v>
      </c>
      <c r="B26" s="9">
        <v>270</v>
      </c>
      <c r="C26" s="10">
        <v>45000</v>
      </c>
      <c r="D26" s="10">
        <v>44986</v>
      </c>
      <c r="E26" s="10"/>
      <c r="F26" s="10"/>
      <c r="G26" s="1">
        <f t="shared" si="0"/>
        <v>-14</v>
      </c>
      <c r="H26" s="9">
        <f t="shared" si="1"/>
        <v>-3780</v>
      </c>
    </row>
    <row r="27" spans="1:8" x14ac:dyDescent="0.25">
      <c r="A27" s="16" t="s">
        <v>46</v>
      </c>
      <c r="B27" s="9">
        <v>209.02</v>
      </c>
      <c r="C27" s="10">
        <v>45003</v>
      </c>
      <c r="D27" s="10">
        <v>44986</v>
      </c>
      <c r="E27" s="10"/>
      <c r="F27" s="10"/>
      <c r="G27" s="1">
        <f t="shared" si="0"/>
        <v>-17</v>
      </c>
      <c r="H27" s="9">
        <f t="shared" si="1"/>
        <v>-3553.34</v>
      </c>
    </row>
    <row r="28" spans="1:8" x14ac:dyDescent="0.25">
      <c r="A28" s="16" t="s">
        <v>47</v>
      </c>
      <c r="B28" s="9">
        <v>2550</v>
      </c>
      <c r="C28" s="10">
        <v>45003</v>
      </c>
      <c r="D28" s="10">
        <v>44986</v>
      </c>
      <c r="E28" s="10"/>
      <c r="F28" s="10"/>
      <c r="G28" s="1">
        <f t="shared" si="0"/>
        <v>-17</v>
      </c>
      <c r="H28" s="9">
        <f t="shared" si="1"/>
        <v>-43350</v>
      </c>
    </row>
    <row r="29" spans="1:8" x14ac:dyDescent="0.25">
      <c r="A29" s="16" t="s">
        <v>48</v>
      </c>
      <c r="B29" s="9">
        <v>63</v>
      </c>
      <c r="C29" s="10">
        <v>45003</v>
      </c>
      <c r="D29" s="10">
        <v>44986</v>
      </c>
      <c r="E29" s="10"/>
      <c r="F29" s="10"/>
      <c r="G29" s="1">
        <f t="shared" si="0"/>
        <v>-17</v>
      </c>
      <c r="H29" s="9">
        <f t="shared" si="1"/>
        <v>-1071</v>
      </c>
    </row>
    <row r="30" spans="1:8" x14ac:dyDescent="0.25">
      <c r="A30" s="16" t="s">
        <v>49</v>
      </c>
      <c r="B30" s="9">
        <v>58.4</v>
      </c>
      <c r="C30" s="10">
        <v>45010</v>
      </c>
      <c r="D30" s="10">
        <v>44986</v>
      </c>
      <c r="E30" s="10"/>
      <c r="F30" s="10"/>
      <c r="G30" s="1">
        <f t="shared" si="0"/>
        <v>-24</v>
      </c>
      <c r="H30" s="9">
        <f t="shared" si="1"/>
        <v>-1401.6</v>
      </c>
    </row>
    <row r="31" spans="1:8" x14ac:dyDescent="0.25">
      <c r="A31" s="16" t="s">
        <v>50</v>
      </c>
      <c r="B31" s="9">
        <v>490.91</v>
      </c>
      <c r="C31" s="10">
        <v>45010</v>
      </c>
      <c r="D31" s="10">
        <v>44986</v>
      </c>
      <c r="E31" s="10"/>
      <c r="F31" s="10"/>
      <c r="G31" s="1">
        <f t="shared" si="0"/>
        <v>-24</v>
      </c>
      <c r="H31" s="9">
        <f t="shared" si="1"/>
        <v>-11781.84</v>
      </c>
    </row>
    <row r="32" spans="1:8" x14ac:dyDescent="0.25">
      <c r="A32" s="16" t="s">
        <v>51</v>
      </c>
      <c r="B32" s="9">
        <v>429</v>
      </c>
      <c r="C32" s="10">
        <v>45015</v>
      </c>
      <c r="D32" s="10">
        <v>44986</v>
      </c>
      <c r="E32" s="10"/>
      <c r="F32" s="10"/>
      <c r="G32" s="1">
        <f t="shared" si="0"/>
        <v>-29</v>
      </c>
      <c r="H32" s="9">
        <f t="shared" si="1"/>
        <v>-12441</v>
      </c>
    </row>
    <row r="33" spans="1:8" x14ac:dyDescent="0.25">
      <c r="A33" s="16" t="s">
        <v>52</v>
      </c>
      <c r="B33" s="9">
        <v>1050</v>
      </c>
      <c r="C33" s="10">
        <v>45015</v>
      </c>
      <c r="D33" s="10">
        <v>44992</v>
      </c>
      <c r="E33" s="10"/>
      <c r="F33" s="10"/>
      <c r="G33" s="1">
        <f t="shared" si="0"/>
        <v>-23</v>
      </c>
      <c r="H33" s="9">
        <f t="shared" si="1"/>
        <v>-24150</v>
      </c>
    </row>
    <row r="34" spans="1:8" x14ac:dyDescent="0.25">
      <c r="A34" s="16" t="s">
        <v>53</v>
      </c>
      <c r="B34" s="9">
        <v>1575</v>
      </c>
      <c r="C34" s="10">
        <v>45022</v>
      </c>
      <c r="D34" s="10">
        <v>44992</v>
      </c>
      <c r="E34" s="10"/>
      <c r="F34" s="10"/>
      <c r="G34" s="1">
        <f t="shared" si="0"/>
        <v>-30</v>
      </c>
      <c r="H34" s="9">
        <f t="shared" si="1"/>
        <v>-47250</v>
      </c>
    </row>
    <row r="35" spans="1:8" x14ac:dyDescent="0.25">
      <c r="A35" s="16" t="s">
        <v>54</v>
      </c>
      <c r="B35" s="9">
        <v>3800</v>
      </c>
      <c r="C35" s="10">
        <v>45022</v>
      </c>
      <c r="D35" s="10">
        <v>44992</v>
      </c>
      <c r="E35" s="10"/>
      <c r="F35" s="10"/>
      <c r="G35" s="1">
        <f t="shared" si="0"/>
        <v>-30</v>
      </c>
      <c r="H35" s="9">
        <f t="shared" si="1"/>
        <v>-114000</v>
      </c>
    </row>
    <row r="36" spans="1:8" x14ac:dyDescent="0.25">
      <c r="A36" s="16" t="s">
        <v>55</v>
      </c>
      <c r="B36" s="9">
        <v>588</v>
      </c>
      <c r="C36" s="10">
        <v>45022</v>
      </c>
      <c r="D36" s="10">
        <v>45000</v>
      </c>
      <c r="E36" s="10"/>
      <c r="F36" s="10"/>
      <c r="G36" s="1">
        <f t="shared" si="0"/>
        <v>-22</v>
      </c>
      <c r="H36" s="9">
        <f t="shared" si="1"/>
        <v>-12936</v>
      </c>
    </row>
    <row r="37" spans="1:8" x14ac:dyDescent="0.25">
      <c r="A37" s="16" t="s">
        <v>56</v>
      </c>
      <c r="B37" s="9">
        <v>1.0900000000000001</v>
      </c>
      <c r="C37" s="10">
        <v>45022</v>
      </c>
      <c r="D37" s="10">
        <v>45000</v>
      </c>
      <c r="E37" s="10"/>
      <c r="F37" s="10"/>
      <c r="G37" s="1">
        <f t="shared" si="0"/>
        <v>-22</v>
      </c>
      <c r="H37" s="9">
        <f t="shared" si="1"/>
        <v>-23.98</v>
      </c>
    </row>
    <row r="38" spans="1:8" x14ac:dyDescent="0.25">
      <c r="A38" s="16" t="s">
        <v>57</v>
      </c>
      <c r="B38" s="9">
        <v>134.97</v>
      </c>
      <c r="C38" s="10">
        <v>45022</v>
      </c>
      <c r="D38" s="10">
        <v>45000</v>
      </c>
      <c r="E38" s="10"/>
      <c r="F38" s="10"/>
      <c r="G38" s="1">
        <f t="shared" si="0"/>
        <v>-22</v>
      </c>
      <c r="H38" s="9">
        <f t="shared" si="1"/>
        <v>-2969.34</v>
      </c>
    </row>
    <row r="39" spans="1:8" x14ac:dyDescent="0.25">
      <c r="A39" s="16" t="s">
        <v>58</v>
      </c>
      <c r="B39" s="9">
        <v>210</v>
      </c>
      <c r="C39" s="10">
        <v>45022</v>
      </c>
      <c r="D39" s="10">
        <v>45000</v>
      </c>
      <c r="E39" s="10"/>
      <c r="F39" s="10"/>
      <c r="G39" s="1">
        <f t="shared" si="0"/>
        <v>-22</v>
      </c>
      <c r="H39" s="9">
        <f t="shared" si="1"/>
        <v>-4620</v>
      </c>
    </row>
    <row r="40" spans="1:8" x14ac:dyDescent="0.25">
      <c r="A40" s="16" t="s">
        <v>59</v>
      </c>
      <c r="B40" s="9">
        <v>300</v>
      </c>
      <c r="C40" s="10">
        <v>45028</v>
      </c>
      <c r="D40" s="10">
        <v>45000</v>
      </c>
      <c r="E40" s="10"/>
      <c r="F40" s="10"/>
      <c r="G40" s="1">
        <f t="shared" si="0"/>
        <v>-28</v>
      </c>
      <c r="H40" s="9">
        <f t="shared" si="1"/>
        <v>-8400</v>
      </c>
    </row>
    <row r="41" spans="1:8" x14ac:dyDescent="0.25">
      <c r="A41" s="16" t="s">
        <v>60</v>
      </c>
      <c r="B41" s="9">
        <v>22</v>
      </c>
      <c r="C41" s="10">
        <v>45022</v>
      </c>
      <c r="D41" s="10">
        <v>45012</v>
      </c>
      <c r="E41" s="10"/>
      <c r="F41" s="10"/>
      <c r="G41" s="1">
        <f t="shared" si="0"/>
        <v>-10</v>
      </c>
      <c r="H41" s="9">
        <f t="shared" si="1"/>
        <v>-220</v>
      </c>
    </row>
    <row r="42" spans="1:8" x14ac:dyDescent="0.25">
      <c r="A42" s="16" t="s">
        <v>61</v>
      </c>
      <c r="B42" s="9">
        <v>24.96</v>
      </c>
      <c r="C42" s="10">
        <v>45022</v>
      </c>
      <c r="D42" s="10">
        <v>45012</v>
      </c>
      <c r="E42" s="10"/>
      <c r="F42" s="10"/>
      <c r="G42" s="1">
        <f t="shared" si="0"/>
        <v>-10</v>
      </c>
      <c r="H42" s="9">
        <f t="shared" si="1"/>
        <v>-249.6</v>
      </c>
    </row>
    <row r="43" spans="1:8" x14ac:dyDescent="0.25">
      <c r="A43" s="16" t="s">
        <v>62</v>
      </c>
      <c r="B43" s="9">
        <v>225</v>
      </c>
      <c r="C43" s="10">
        <v>45028</v>
      </c>
      <c r="D43" s="10">
        <v>45012</v>
      </c>
      <c r="E43" s="10"/>
      <c r="F43" s="10"/>
      <c r="G43" s="1">
        <f t="shared" si="0"/>
        <v>-16</v>
      </c>
      <c r="H43" s="9">
        <f t="shared" si="1"/>
        <v>-3600</v>
      </c>
    </row>
    <row r="44" spans="1:8" x14ac:dyDescent="0.25">
      <c r="A44" s="16" t="s">
        <v>63</v>
      </c>
      <c r="B44" s="9">
        <v>117.14</v>
      </c>
      <c r="C44" s="10">
        <v>45028</v>
      </c>
      <c r="D44" s="10">
        <v>45012</v>
      </c>
      <c r="E44" s="10"/>
      <c r="F44" s="10"/>
      <c r="G44" s="1">
        <f t="shared" si="0"/>
        <v>-16</v>
      </c>
      <c r="H44" s="9">
        <f t="shared" si="1"/>
        <v>-1874.24</v>
      </c>
    </row>
    <row r="45" spans="1:8" x14ac:dyDescent="0.25">
      <c r="A45" s="16" t="s">
        <v>64</v>
      </c>
      <c r="B45" s="9">
        <v>589.41</v>
      </c>
      <c r="C45" s="10">
        <v>45028</v>
      </c>
      <c r="D45" s="10">
        <v>45012</v>
      </c>
      <c r="E45" s="10"/>
      <c r="F45" s="10"/>
      <c r="G45" s="1">
        <f t="shared" si="0"/>
        <v>-16</v>
      </c>
      <c r="H45" s="9">
        <f t="shared" si="1"/>
        <v>-9430.56</v>
      </c>
    </row>
    <row r="46" spans="1:8" x14ac:dyDescent="0.25">
      <c r="A46" s="16" t="s">
        <v>65</v>
      </c>
      <c r="B46" s="9">
        <v>59.02</v>
      </c>
      <c r="C46" s="10">
        <v>45031</v>
      </c>
      <c r="D46" s="10">
        <v>45012</v>
      </c>
      <c r="E46" s="10"/>
      <c r="F46" s="10"/>
      <c r="G46" s="1">
        <f t="shared" si="0"/>
        <v>-19</v>
      </c>
      <c r="H46" s="9">
        <f t="shared" si="1"/>
        <v>-1121.3800000000001</v>
      </c>
    </row>
    <row r="47" spans="1:8" x14ac:dyDescent="0.25">
      <c r="A47" s="16" t="s">
        <v>66</v>
      </c>
      <c r="B47" s="9">
        <v>1000</v>
      </c>
      <c r="C47" s="10">
        <v>45036</v>
      </c>
      <c r="D47" s="10">
        <v>45012</v>
      </c>
      <c r="E47" s="10"/>
      <c r="F47" s="10"/>
      <c r="G47" s="1">
        <f t="shared" si="0"/>
        <v>-24</v>
      </c>
      <c r="H47" s="9">
        <f t="shared" si="1"/>
        <v>-24000</v>
      </c>
    </row>
    <row r="48" spans="1:8" x14ac:dyDescent="0.25">
      <c r="A48" s="16" t="s">
        <v>67</v>
      </c>
      <c r="B48" s="9">
        <v>14040</v>
      </c>
      <c r="C48" s="10">
        <v>45036</v>
      </c>
      <c r="D48" s="10">
        <v>45013</v>
      </c>
      <c r="E48" s="10"/>
      <c r="F48" s="10"/>
      <c r="G48" s="1">
        <f t="shared" si="0"/>
        <v>-23</v>
      </c>
      <c r="H48" s="9">
        <f t="shared" si="1"/>
        <v>-322920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45657.89</v>
      </c>
      <c r="C1">
        <f>COUNTA(A4:A203)</f>
        <v>16</v>
      </c>
      <c r="G1" s="13">
        <f>IF(B1&lt;&gt;0,H1/B1,0)</f>
        <v>-20.451146778793326</v>
      </c>
      <c r="H1" s="12">
        <f>SUM(H4:H195)</f>
        <v>-933756.21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 t="s">
        <v>68</v>
      </c>
      <c r="B4" s="9">
        <v>240</v>
      </c>
      <c r="C4" s="10">
        <v>45038</v>
      </c>
      <c r="D4" s="10">
        <v>45019</v>
      </c>
      <c r="E4" s="10"/>
      <c r="F4" s="10"/>
      <c r="G4" s="1">
        <f>D4-C4-(F4-E4)</f>
        <v>-19</v>
      </c>
      <c r="H4" s="9">
        <f>B4*G4</f>
        <v>-4560</v>
      </c>
    </row>
    <row r="5" spans="1:8" x14ac:dyDescent="0.25">
      <c r="A5" s="16" t="s">
        <v>69</v>
      </c>
      <c r="B5" s="9">
        <v>520.91</v>
      </c>
      <c r="C5" s="10">
        <v>45038</v>
      </c>
      <c r="D5" s="10">
        <v>45019</v>
      </c>
      <c r="E5" s="10"/>
      <c r="F5" s="10"/>
      <c r="G5" s="1">
        <f t="shared" ref="G5:G68" si="0">D5-C5-(F5-E5)</f>
        <v>-19</v>
      </c>
      <c r="H5" s="9">
        <f t="shared" ref="H5:H68" si="1">B5*G5</f>
        <v>-9897.2900000000009</v>
      </c>
    </row>
    <row r="6" spans="1:8" x14ac:dyDescent="0.25">
      <c r="A6" s="16" t="s">
        <v>70</v>
      </c>
      <c r="B6" s="9">
        <v>307.27</v>
      </c>
      <c r="C6" s="10">
        <v>45038</v>
      </c>
      <c r="D6" s="10">
        <v>45019</v>
      </c>
      <c r="E6" s="10"/>
      <c r="F6" s="10"/>
      <c r="G6" s="1">
        <f t="shared" si="0"/>
        <v>-19</v>
      </c>
      <c r="H6" s="9">
        <f t="shared" si="1"/>
        <v>-5838.13</v>
      </c>
    </row>
    <row r="7" spans="1:8" x14ac:dyDescent="0.25">
      <c r="A7" s="16" t="s">
        <v>71</v>
      </c>
      <c r="B7" s="9">
        <v>183</v>
      </c>
      <c r="C7" s="10">
        <v>45038</v>
      </c>
      <c r="D7" s="10">
        <v>45019</v>
      </c>
      <c r="E7" s="10"/>
      <c r="F7" s="10"/>
      <c r="G7" s="1">
        <f t="shared" si="0"/>
        <v>-19</v>
      </c>
      <c r="H7" s="9">
        <f t="shared" si="1"/>
        <v>-3477</v>
      </c>
    </row>
    <row r="8" spans="1:8" x14ac:dyDescent="0.25">
      <c r="A8" s="16" t="s">
        <v>72</v>
      </c>
      <c r="B8" s="9">
        <v>15740</v>
      </c>
      <c r="C8" s="10">
        <v>45038</v>
      </c>
      <c r="D8" s="10">
        <v>45019</v>
      </c>
      <c r="E8" s="10"/>
      <c r="F8" s="10"/>
      <c r="G8" s="1">
        <f t="shared" si="0"/>
        <v>-19</v>
      </c>
      <c r="H8" s="9">
        <f t="shared" si="1"/>
        <v>-299060</v>
      </c>
    </row>
    <row r="9" spans="1:8" x14ac:dyDescent="0.25">
      <c r="A9" s="16" t="s">
        <v>73</v>
      </c>
      <c r="B9" s="9">
        <v>14700</v>
      </c>
      <c r="C9" s="10">
        <v>45038</v>
      </c>
      <c r="D9" s="10">
        <v>45019</v>
      </c>
      <c r="E9" s="10"/>
      <c r="F9" s="10"/>
      <c r="G9" s="1">
        <f t="shared" si="0"/>
        <v>-19</v>
      </c>
      <c r="H9" s="9">
        <f t="shared" si="1"/>
        <v>-279300</v>
      </c>
    </row>
    <row r="10" spans="1:8" x14ac:dyDescent="0.25">
      <c r="A10" s="16" t="s">
        <v>74</v>
      </c>
      <c r="B10" s="9">
        <v>345.45</v>
      </c>
      <c r="C10" s="10">
        <v>45038</v>
      </c>
      <c r="D10" s="10">
        <v>45019</v>
      </c>
      <c r="E10" s="10"/>
      <c r="F10" s="10"/>
      <c r="G10" s="1">
        <f t="shared" si="0"/>
        <v>-19</v>
      </c>
      <c r="H10" s="9">
        <f t="shared" si="1"/>
        <v>-6563.55</v>
      </c>
    </row>
    <row r="11" spans="1:8" x14ac:dyDescent="0.25">
      <c r="A11" s="16" t="s">
        <v>75</v>
      </c>
      <c r="B11" s="9">
        <v>370</v>
      </c>
      <c r="C11" s="10">
        <v>45038</v>
      </c>
      <c r="D11" s="10">
        <v>45019</v>
      </c>
      <c r="E11" s="10"/>
      <c r="F11" s="10"/>
      <c r="G11" s="1">
        <f t="shared" si="0"/>
        <v>-19</v>
      </c>
      <c r="H11" s="9">
        <f t="shared" si="1"/>
        <v>-7030</v>
      </c>
    </row>
    <row r="12" spans="1:8" x14ac:dyDescent="0.25">
      <c r="A12" s="16" t="s">
        <v>76</v>
      </c>
      <c r="B12" s="9">
        <v>536.36</v>
      </c>
      <c r="C12" s="10">
        <v>45043</v>
      </c>
      <c r="D12" s="10">
        <v>45019</v>
      </c>
      <c r="E12" s="10"/>
      <c r="F12" s="10"/>
      <c r="G12" s="1">
        <f t="shared" si="0"/>
        <v>-24</v>
      </c>
      <c r="H12" s="9">
        <f t="shared" si="1"/>
        <v>-12872.64</v>
      </c>
    </row>
    <row r="13" spans="1:8" x14ac:dyDescent="0.25">
      <c r="A13" s="16" t="s">
        <v>77</v>
      </c>
      <c r="B13" s="9">
        <v>7808</v>
      </c>
      <c r="C13" s="10">
        <v>45043</v>
      </c>
      <c r="D13" s="10">
        <v>45019</v>
      </c>
      <c r="E13" s="10"/>
      <c r="F13" s="10"/>
      <c r="G13" s="1">
        <f t="shared" si="0"/>
        <v>-24</v>
      </c>
      <c r="H13" s="9">
        <f t="shared" si="1"/>
        <v>-187392</v>
      </c>
    </row>
    <row r="14" spans="1:8" x14ac:dyDescent="0.25">
      <c r="A14" s="16" t="s">
        <v>78</v>
      </c>
      <c r="B14" s="9">
        <v>334.54</v>
      </c>
      <c r="C14" s="10">
        <v>45043</v>
      </c>
      <c r="D14" s="10">
        <v>45019</v>
      </c>
      <c r="E14" s="10"/>
      <c r="F14" s="10"/>
      <c r="G14" s="1">
        <f t="shared" si="0"/>
        <v>-24</v>
      </c>
      <c r="H14" s="9">
        <f t="shared" si="1"/>
        <v>-8028.96</v>
      </c>
    </row>
    <row r="15" spans="1:8" x14ac:dyDescent="0.25">
      <c r="A15" s="16" t="s">
        <v>79</v>
      </c>
      <c r="B15" s="9">
        <v>2160</v>
      </c>
      <c r="C15" s="10">
        <v>45043</v>
      </c>
      <c r="D15" s="10">
        <v>45019</v>
      </c>
      <c r="E15" s="10"/>
      <c r="F15" s="10"/>
      <c r="G15" s="1">
        <f t="shared" si="0"/>
        <v>-24</v>
      </c>
      <c r="H15" s="9">
        <f t="shared" si="1"/>
        <v>-51840</v>
      </c>
    </row>
    <row r="16" spans="1:8" x14ac:dyDescent="0.25">
      <c r="A16" s="16" t="s">
        <v>80</v>
      </c>
      <c r="B16" s="9">
        <v>396</v>
      </c>
      <c r="C16" s="10">
        <v>45043</v>
      </c>
      <c r="D16" s="10">
        <v>45019</v>
      </c>
      <c r="E16" s="10"/>
      <c r="F16" s="10"/>
      <c r="G16" s="1">
        <f t="shared" si="0"/>
        <v>-24</v>
      </c>
      <c r="H16" s="9">
        <f t="shared" si="1"/>
        <v>-9504</v>
      </c>
    </row>
    <row r="17" spans="1:8" x14ac:dyDescent="0.25">
      <c r="A17" s="16" t="s">
        <v>81</v>
      </c>
      <c r="B17" s="9">
        <v>1090.9100000000001</v>
      </c>
      <c r="C17" s="10">
        <v>45043</v>
      </c>
      <c r="D17" s="10">
        <v>45019</v>
      </c>
      <c r="E17" s="10"/>
      <c r="F17" s="10"/>
      <c r="G17" s="1">
        <f t="shared" si="0"/>
        <v>-24</v>
      </c>
      <c r="H17" s="9">
        <f t="shared" si="1"/>
        <v>-26181.84</v>
      </c>
    </row>
    <row r="18" spans="1:8" x14ac:dyDescent="0.25">
      <c r="A18" s="16" t="s">
        <v>82</v>
      </c>
      <c r="B18" s="9">
        <v>580</v>
      </c>
      <c r="C18" s="10">
        <v>45043</v>
      </c>
      <c r="D18" s="10">
        <v>45019</v>
      </c>
      <c r="E18" s="10"/>
      <c r="F18" s="10"/>
      <c r="G18" s="1">
        <f t="shared" si="0"/>
        <v>-24</v>
      </c>
      <c r="H18" s="9">
        <f t="shared" si="1"/>
        <v>-13920</v>
      </c>
    </row>
    <row r="19" spans="1:8" x14ac:dyDescent="0.25">
      <c r="A19" s="16" t="s">
        <v>83</v>
      </c>
      <c r="B19" s="9">
        <v>345.45</v>
      </c>
      <c r="C19" s="10">
        <v>45043</v>
      </c>
      <c r="D19" s="10">
        <v>45019</v>
      </c>
      <c r="E19" s="10"/>
      <c r="F19" s="10"/>
      <c r="G19" s="1">
        <f t="shared" si="0"/>
        <v>-24</v>
      </c>
      <c r="H19" s="9">
        <f t="shared" si="1"/>
        <v>-8290.7999999999993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Rosina Falbo</cp:lastModifiedBy>
  <dcterms:created xsi:type="dcterms:W3CDTF">2006-09-16T00:00:00Z</dcterms:created>
  <dcterms:modified xsi:type="dcterms:W3CDTF">2023-04-05T12:19:18Z</dcterms:modified>
</cp:coreProperties>
</file>