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DSGA 2011\BILANCIO\INDICE TEMPESTIVITA'\2022\"/>
    </mc:Choice>
  </mc:AlternateContent>
  <xr:revisionPtr revIDLastSave="0" documentId="8_{76DEBE28-DE04-424C-8067-108010DDC84B}" xr6:coauthVersionLast="47" xr6:coauthVersionMax="47" xr10:uidLastSave="{00000000-0000-0000-0000-000000000000}"/>
  <bookViews>
    <workbookView xWindow="53880" yWindow="-120" windowWidth="20730" windowHeight="1116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<sst xmlns="http://schemas.openxmlformats.org/spreadsheetml/2006/main" count="96" uniqueCount="72">
  <si>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</si>
  <si>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</si>
  <si>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</si>
  <si>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</si>
  <si>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</si>
  <si>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</si>
  <si>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</si>
  <si>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</si>
  <si>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</si>
  <si>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</si>
  <si>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</si>
  <si>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</si>
  <si>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</si>
  <si>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</si>
  <si>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</si>
  <si>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</si>
  <si>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</si>
  <si>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</si>
  <si>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</si>
  <si>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</si>
  <si>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 SUPERIORE G. TERRAGNI</t>
  </si>
  <si>
    <t>22077 OLGIATE COMASCO (CO) - Via Segantini, 41 - C.F. 95121970131 C.M. COIS011006</t>
  </si>
  <si>
    <t>2022</t>
  </si>
  <si>
    <t>MI0170000024 del 19/01/2021</t>
  </si>
  <si>
    <t>1022009338 del 20/01/2022</t>
  </si>
  <si>
    <t>62/PA del 07/01/2021</t>
  </si>
  <si>
    <t>114/PA del 27/01/2022</t>
  </si>
  <si>
    <t>39/2022/PA del 27/01/2022</t>
  </si>
  <si>
    <t>MI0170000068 del 28/01/2022</t>
  </si>
  <si>
    <t>2/FE del 31/01/2022</t>
  </si>
  <si>
    <t>9117001134 del 31/01/2022</t>
  </si>
  <si>
    <t>187/FE del 31/01/2022</t>
  </si>
  <si>
    <t>FS/37 del 31/01/2022</t>
  </si>
  <si>
    <t>93/PA del 01/02/2022</t>
  </si>
  <si>
    <t>116 del 31/01/2022</t>
  </si>
  <si>
    <t>27/1/PA del 31/01/2022</t>
  </si>
  <si>
    <t>55/1/PA del 31/01/2022</t>
  </si>
  <si>
    <t>36 del 28/01/2022</t>
  </si>
  <si>
    <t>FPA 52/22 del 09/02/2022</t>
  </si>
  <si>
    <t>39 del 03/02/2022</t>
  </si>
  <si>
    <t>38/1/PA del 31/01/2022</t>
  </si>
  <si>
    <t>10/1/PA del 31/01/2022</t>
  </si>
  <si>
    <t>MI0170000165 del 11/02/2022</t>
  </si>
  <si>
    <t>MI0170000164 del 11/02/2022</t>
  </si>
  <si>
    <t>1022046441 del 18/02/2022</t>
  </si>
  <si>
    <t>IPA22INV00369 del 11/02/2022</t>
  </si>
  <si>
    <t>196/PA del 21/02/2022</t>
  </si>
  <si>
    <t>281/PA del 23/02/2022</t>
  </si>
  <si>
    <t>MI0170000224 del 23/02/2022</t>
  </si>
  <si>
    <t>MI0170000223 del 23/02/2022</t>
  </si>
  <si>
    <t>MI0170000222 del 23/02/2022</t>
  </si>
  <si>
    <t>MI0170000225 del 23/02/2022</t>
  </si>
  <si>
    <t>2/12 del 22/02/2022</t>
  </si>
  <si>
    <t>MI0170000249 del 25/02/2022</t>
  </si>
  <si>
    <t>MI0170000248 del 25/02/2022</t>
  </si>
  <si>
    <t>135/PA del 28/02/2022</t>
  </si>
  <si>
    <t>392/2022 del 21/02/2022</t>
  </si>
  <si>
    <t>1285/PA del 01/03/2022</t>
  </si>
  <si>
    <t>309/PA del 28/02/2022</t>
  </si>
  <si>
    <t>14 del 17/03/2022</t>
  </si>
  <si>
    <t>73 del 08/03/2022</t>
  </si>
  <si>
    <t>538/2022 del 08/03/2022</t>
  </si>
  <si>
    <t>1306/PA del 09/03/2022</t>
  </si>
  <si>
    <t>706H del 09/03/2022</t>
  </si>
  <si>
    <t>26M del 07/03/2022</t>
  </si>
  <si>
    <t>87/1/PA del 28/02/2022</t>
  </si>
  <si>
    <t>34-2022-FE del 18/03/2022</t>
  </si>
  <si>
    <t>2260462 del 17/03/2022</t>
  </si>
  <si>
    <t>135 del 11/03/2022</t>
  </si>
  <si>
    <t>1802 del 17/03/2022</t>
  </si>
  <si>
    <t>4092485198 del 21/03/2022</t>
  </si>
  <si>
    <t>1330/PA del 22/03/2022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</si>
</sst>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49</v>
      </c>
      <c r="B9" s="33"/>
      <c r="C9" s="32">
        <f>SUM(C13:C16)</f>
        <v>73165.91</v>
      </c>
      <c r="D9" s="33"/>
      <c r="E9" s="38">
        <f>('Trimestre 1'!H1+'Trimestre 2'!H1+'Trimestre 3'!H1+'Trimestre 4'!H1)/C9</f>
        <v>-15.466769291873769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45</v>
      </c>
      <c r="C13" s="26">
        <f>'Trimestre 1'!B1</f>
        <v>26057.72</v>
      </c>
      <c r="D13" s="26">
        <f>'Trimestre 1'!G1</f>
        <v>-18.297245883369687</v>
      </c>
      <c r="E13" s="26">
        <v>63414.5</v>
      </c>
      <c r="F13" s="30">
        <v>6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4</v>
      </c>
      <c r="C14" s="26">
        <f>'Trimestre 2'!B1</f>
        <v>47108.19</v>
      </c>
      <c r="D14" s="26">
        <f>'Trimestre 2'!G1</f>
        <v>-13.901101698027455</v>
      </c>
      <c r="E14" s="26"/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26057.72</v>
      </c>
      <c r="C1" s="31">
        <f>COUNTA(A4:A203)</f>
        <v>45</v>
      </c>
      <c r="G1" s="13">
        <f>IF(B1&lt;&gt;0,H1/B1,0)</f>
        <v>-18.297245883369687</v>
      </c>
      <c r="H1" s="12">
        <f>SUM(H4:H195)</f>
        <v>-476784.50999999995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0</v>
      </c>
      <c r="C4" s="10">
        <v>44246</v>
      </c>
      <c r="D4" s="10">
        <v>44593</v>
      </c>
      <c r="E4" s="10"/>
      <c r="F4" s="10"/>
      <c r="G4" s="1">
        <f>D4-C4-(F4-E4)</f>
        <v>347</v>
      </c>
      <c r="H4" s="9">
        <f>B4*G4</f>
        <v>0</v>
      </c>
    </row>
    <row r="5" spans="1:8" x14ac:dyDescent="0.25">
      <c r="A5" s="16" t="s">
        <v>24</v>
      </c>
      <c r="B5" s="9">
        <v>86.08</v>
      </c>
      <c r="C5" s="10">
        <v>44616</v>
      </c>
      <c r="D5" s="10">
        <v>44593</v>
      </c>
      <c r="E5" s="10"/>
      <c r="F5" s="10"/>
      <c r="G5" s="1">
        <f t="shared" ref="G5:G68" si="0">D5-C5-(F5-E5)</f>
        <v>-23</v>
      </c>
      <c r="H5" s="9">
        <f t="shared" ref="H5:H68" si="1">B5*G5</f>
        <v>-1979.84</v>
      </c>
    </row>
    <row r="6" spans="1:8" x14ac:dyDescent="0.25">
      <c r="A6" s="16" t="s">
        <v>25</v>
      </c>
      <c r="B6" s="9">
        <v>0</v>
      </c>
      <c r="C6" s="10">
        <v>44252</v>
      </c>
      <c r="D6" s="10">
        <v>44594</v>
      </c>
      <c r="E6" s="10"/>
      <c r="F6" s="10"/>
      <c r="G6" s="1">
        <f t="shared" si="0"/>
        <v>342</v>
      </c>
      <c r="H6" s="9">
        <f t="shared" si="1"/>
        <v>0</v>
      </c>
    </row>
    <row r="7" spans="1:8" x14ac:dyDescent="0.25">
      <c r="A7" s="16" t="s">
        <v>26</v>
      </c>
      <c r="B7" s="9">
        <v>603</v>
      </c>
      <c r="C7" s="10">
        <v>44619</v>
      </c>
      <c r="D7" s="10">
        <v>44606</v>
      </c>
      <c r="E7" s="10"/>
      <c r="F7" s="10"/>
      <c r="G7" s="1">
        <f t="shared" si="0"/>
        <v>-13</v>
      </c>
      <c r="H7" s="9">
        <f t="shared" si="1"/>
        <v>-7839</v>
      </c>
    </row>
    <row r="8" spans="1:8" x14ac:dyDescent="0.25">
      <c r="A8" s="16" t="s">
        <v>27</v>
      </c>
      <c r="B8" s="9">
        <v>4000</v>
      </c>
      <c r="C8" s="10">
        <v>44622</v>
      </c>
      <c r="D8" s="10">
        <v>44606</v>
      </c>
      <c r="E8" s="10"/>
      <c r="F8" s="10"/>
      <c r="G8" s="1">
        <f t="shared" si="0"/>
        <v>-16</v>
      </c>
      <c r="H8" s="9">
        <f t="shared" si="1"/>
        <v>-64000</v>
      </c>
    </row>
    <row r="9" spans="1:8" x14ac:dyDescent="0.25">
      <c r="A9" s="16" t="s">
        <v>28</v>
      </c>
      <c r="B9" s="9">
        <v>108.2</v>
      </c>
      <c r="C9" s="10">
        <v>44623</v>
      </c>
      <c r="D9" s="10">
        <v>44606</v>
      </c>
      <c r="E9" s="10"/>
      <c r="F9" s="10"/>
      <c r="G9" s="1">
        <f t="shared" si="0"/>
        <v>-17</v>
      </c>
      <c r="H9" s="9">
        <f t="shared" si="1"/>
        <v>-1839.4</v>
      </c>
    </row>
    <row r="10" spans="1:8" x14ac:dyDescent="0.25">
      <c r="A10" s="16" t="s">
        <v>29</v>
      </c>
      <c r="B10" s="9">
        <v>385</v>
      </c>
      <c r="C10" s="10">
        <v>44623</v>
      </c>
      <c r="D10" s="10">
        <v>44606</v>
      </c>
      <c r="E10" s="10"/>
      <c r="F10" s="10"/>
      <c r="G10" s="1">
        <f t="shared" si="0"/>
        <v>-17</v>
      </c>
      <c r="H10" s="9">
        <f t="shared" si="1"/>
        <v>-6545</v>
      </c>
    </row>
    <row r="11" spans="1:8" x14ac:dyDescent="0.25">
      <c r="A11" s="16" t="s">
        <v>30</v>
      </c>
      <c r="B11" s="9">
        <v>210</v>
      </c>
      <c r="C11" s="10">
        <v>44626</v>
      </c>
      <c r="D11" s="10">
        <v>44606</v>
      </c>
      <c r="E11" s="10"/>
      <c r="F11" s="10"/>
      <c r="G11" s="1">
        <f t="shared" si="0"/>
        <v>-20</v>
      </c>
      <c r="H11" s="9">
        <f t="shared" si="1"/>
        <v>-4200</v>
      </c>
    </row>
    <row r="12" spans="1:8" x14ac:dyDescent="0.25">
      <c r="A12" s="16" t="s">
        <v>31</v>
      </c>
      <c r="B12" s="9">
        <v>254.65</v>
      </c>
      <c r="C12" s="10">
        <v>44626</v>
      </c>
      <c r="D12" s="10">
        <v>44606</v>
      </c>
      <c r="E12" s="10"/>
      <c r="F12" s="10"/>
      <c r="G12" s="1">
        <f t="shared" si="0"/>
        <v>-20</v>
      </c>
      <c r="H12" s="9">
        <f t="shared" si="1"/>
        <v>-5093</v>
      </c>
    </row>
    <row r="13" spans="1:8" x14ac:dyDescent="0.25">
      <c r="A13" s="16" t="s">
        <v>32</v>
      </c>
      <c r="B13" s="9">
        <v>924.5</v>
      </c>
      <c r="C13" s="10">
        <v>44626</v>
      </c>
      <c r="D13" s="10">
        <v>44606</v>
      </c>
      <c r="E13" s="10"/>
      <c r="F13" s="10"/>
      <c r="G13" s="1">
        <f t="shared" si="0"/>
        <v>-20</v>
      </c>
      <c r="H13" s="9">
        <f t="shared" si="1"/>
        <v>-18490</v>
      </c>
    </row>
    <row r="14" spans="1:8" x14ac:dyDescent="0.25">
      <c r="A14" s="16" t="s">
        <v>33</v>
      </c>
      <c r="B14" s="9">
        <v>196</v>
      </c>
      <c r="C14" s="10">
        <v>44626</v>
      </c>
      <c r="D14" s="10">
        <v>44606</v>
      </c>
      <c r="E14" s="10"/>
      <c r="F14" s="10"/>
      <c r="G14" s="1">
        <f t="shared" si="0"/>
        <v>-20</v>
      </c>
      <c r="H14" s="9">
        <f t="shared" si="1"/>
        <v>-3920</v>
      </c>
    </row>
    <row r="15" spans="1:8" x14ac:dyDescent="0.25">
      <c r="A15" s="16" t="s">
        <v>34</v>
      </c>
      <c r="B15" s="9">
        <v>781.32</v>
      </c>
      <c r="C15" s="10">
        <v>44632</v>
      </c>
      <c r="D15" s="10">
        <v>44606</v>
      </c>
      <c r="E15" s="10"/>
      <c r="F15" s="10"/>
      <c r="G15" s="1">
        <f t="shared" si="0"/>
        <v>-26</v>
      </c>
      <c r="H15" s="9">
        <f t="shared" si="1"/>
        <v>-20314.32</v>
      </c>
    </row>
    <row r="16" spans="1:8" x14ac:dyDescent="0.25">
      <c r="A16" s="16" t="s">
        <v>35</v>
      </c>
      <c r="B16" s="9">
        <v>210</v>
      </c>
      <c r="C16" s="10">
        <v>44632</v>
      </c>
      <c r="D16" s="10">
        <v>44606</v>
      </c>
      <c r="E16" s="10"/>
      <c r="F16" s="10"/>
      <c r="G16" s="1">
        <f t="shared" si="0"/>
        <v>-26</v>
      </c>
      <c r="H16" s="9">
        <f t="shared" si="1"/>
        <v>-5460</v>
      </c>
    </row>
    <row r="17" spans="1:8" x14ac:dyDescent="0.25">
      <c r="A17" s="16" t="s">
        <v>36</v>
      </c>
      <c r="B17" s="9">
        <v>225</v>
      </c>
      <c r="C17" s="10">
        <v>44632</v>
      </c>
      <c r="D17" s="10">
        <v>44606</v>
      </c>
      <c r="E17" s="10"/>
      <c r="F17" s="10"/>
      <c r="G17" s="1">
        <f t="shared" si="0"/>
        <v>-26</v>
      </c>
      <c r="H17" s="9">
        <f t="shared" si="1"/>
        <v>-5850</v>
      </c>
    </row>
    <row r="18" spans="1:8" x14ac:dyDescent="0.25">
      <c r="A18" s="16" t="s">
        <v>37</v>
      </c>
      <c r="B18" s="9">
        <v>300</v>
      </c>
      <c r="C18" s="10">
        <v>44632</v>
      </c>
      <c r="D18" s="10">
        <v>44606</v>
      </c>
      <c r="E18" s="10"/>
      <c r="F18" s="10"/>
      <c r="G18" s="1">
        <f t="shared" si="0"/>
        <v>-26</v>
      </c>
      <c r="H18" s="9">
        <f t="shared" si="1"/>
        <v>-7800</v>
      </c>
    </row>
    <row r="19" spans="1:8" x14ac:dyDescent="0.25">
      <c r="A19" s="16" t="s">
        <v>38</v>
      </c>
      <c r="B19" s="9">
        <v>760</v>
      </c>
      <c r="C19" s="10">
        <v>44632</v>
      </c>
      <c r="D19" s="10">
        <v>44606</v>
      </c>
      <c r="E19" s="10"/>
      <c r="F19" s="10"/>
      <c r="G19" s="1">
        <f t="shared" si="0"/>
        <v>-26</v>
      </c>
      <c r="H19" s="9">
        <f t="shared" si="1"/>
        <v>-19760</v>
      </c>
    </row>
    <row r="20" spans="1:8" x14ac:dyDescent="0.25">
      <c r="A20" s="16" t="s">
        <v>39</v>
      </c>
      <c r="B20" s="9">
        <v>480</v>
      </c>
      <c r="C20" s="10">
        <v>44632</v>
      </c>
      <c r="D20" s="10">
        <v>44606</v>
      </c>
      <c r="E20" s="10"/>
      <c r="F20" s="10"/>
      <c r="G20" s="1">
        <f t="shared" si="0"/>
        <v>-26</v>
      </c>
      <c r="H20" s="9">
        <f t="shared" si="1"/>
        <v>-12480</v>
      </c>
    </row>
    <row r="21" spans="1:8" x14ac:dyDescent="0.25">
      <c r="A21" s="16" t="s">
        <v>40</v>
      </c>
      <c r="B21" s="9">
        <v>270</v>
      </c>
      <c r="C21" s="10">
        <v>44632</v>
      </c>
      <c r="D21" s="10">
        <v>44606</v>
      </c>
      <c r="E21" s="10"/>
      <c r="F21" s="10"/>
      <c r="G21" s="1">
        <f t="shared" si="0"/>
        <v>-26</v>
      </c>
      <c r="H21" s="9">
        <f t="shared" si="1"/>
        <v>-7020</v>
      </c>
    </row>
    <row r="22" spans="1:8" x14ac:dyDescent="0.25">
      <c r="A22" s="16" t="s">
        <v>41</v>
      </c>
      <c r="B22" s="9">
        <v>492</v>
      </c>
      <c r="C22" s="10">
        <v>44632</v>
      </c>
      <c r="D22" s="10">
        <v>44606</v>
      </c>
      <c r="E22" s="10"/>
      <c r="F22" s="10"/>
      <c r="G22" s="1">
        <f t="shared" si="0"/>
        <v>-26</v>
      </c>
      <c r="H22" s="9">
        <f t="shared" si="1"/>
        <v>-12792</v>
      </c>
    </row>
    <row r="23" spans="1:8" x14ac:dyDescent="0.25">
      <c r="A23" s="16" t="s">
        <v>42</v>
      </c>
      <c r="B23" s="9">
        <v>75.41</v>
      </c>
      <c r="C23" s="10">
        <v>44638</v>
      </c>
      <c r="D23" s="10">
        <v>44622</v>
      </c>
      <c r="E23" s="10"/>
      <c r="F23" s="10"/>
      <c r="G23" s="1">
        <f t="shared" si="0"/>
        <v>-16</v>
      </c>
      <c r="H23" s="9">
        <f t="shared" si="1"/>
        <v>-1206.56</v>
      </c>
    </row>
    <row r="24" spans="1:8" x14ac:dyDescent="0.25">
      <c r="A24" s="16" t="s">
        <v>43</v>
      </c>
      <c r="B24" s="9">
        <v>72.13</v>
      </c>
      <c r="C24" s="10">
        <v>44638</v>
      </c>
      <c r="D24" s="10">
        <v>44622</v>
      </c>
      <c r="E24" s="10"/>
      <c r="F24" s="10"/>
      <c r="G24" s="1">
        <f t="shared" si="0"/>
        <v>-16</v>
      </c>
      <c r="H24" s="9">
        <f t="shared" si="1"/>
        <v>-1154.08</v>
      </c>
    </row>
    <row r="25" spans="1:8" x14ac:dyDescent="0.25">
      <c r="A25" s="16" t="s">
        <v>44</v>
      </c>
      <c r="B25" s="9">
        <v>21.27</v>
      </c>
      <c r="C25" s="10">
        <v>44643</v>
      </c>
      <c r="D25" s="10">
        <v>44622</v>
      </c>
      <c r="E25" s="10"/>
      <c r="F25" s="10"/>
      <c r="G25" s="1">
        <f t="shared" si="0"/>
        <v>-21</v>
      </c>
      <c r="H25" s="9">
        <f t="shared" si="1"/>
        <v>-446.67</v>
      </c>
    </row>
    <row r="26" spans="1:8" x14ac:dyDescent="0.25">
      <c r="A26" s="16" t="s">
        <v>45</v>
      </c>
      <c r="B26" s="9">
        <v>304.36</v>
      </c>
      <c r="C26" s="10">
        <v>44643</v>
      </c>
      <c r="D26" s="10">
        <v>44622</v>
      </c>
      <c r="E26" s="10"/>
      <c r="F26" s="10"/>
      <c r="G26" s="1">
        <f t="shared" si="0"/>
        <v>-21</v>
      </c>
      <c r="H26" s="9">
        <f t="shared" si="1"/>
        <v>-6391.56</v>
      </c>
    </row>
    <row r="27" spans="1:8" x14ac:dyDescent="0.25">
      <c r="A27" s="16" t="s">
        <v>46</v>
      </c>
      <c r="B27" s="9">
        <v>450</v>
      </c>
      <c r="C27" s="10">
        <v>44647</v>
      </c>
      <c r="D27" s="10">
        <v>44622</v>
      </c>
      <c r="E27" s="10"/>
      <c r="F27" s="10"/>
      <c r="G27" s="1">
        <f t="shared" si="0"/>
        <v>-25</v>
      </c>
      <c r="H27" s="9">
        <f t="shared" si="1"/>
        <v>-11250</v>
      </c>
    </row>
    <row r="28" spans="1:8" x14ac:dyDescent="0.25">
      <c r="A28" s="16" t="s">
        <v>47</v>
      </c>
      <c r="B28" s="9">
        <v>640</v>
      </c>
      <c r="C28" s="10">
        <v>44647</v>
      </c>
      <c r="D28" s="10">
        <v>44622</v>
      </c>
      <c r="E28" s="10"/>
      <c r="F28" s="10"/>
      <c r="G28" s="1">
        <f t="shared" si="0"/>
        <v>-25</v>
      </c>
      <c r="H28" s="9">
        <f t="shared" si="1"/>
        <v>-16000</v>
      </c>
    </row>
    <row r="29" spans="1:8" x14ac:dyDescent="0.25">
      <c r="A29" s="16" t="s">
        <v>48</v>
      </c>
      <c r="B29" s="9">
        <v>81.97</v>
      </c>
      <c r="C29" s="10">
        <v>44647</v>
      </c>
      <c r="D29" s="10">
        <v>44622</v>
      </c>
      <c r="E29" s="10"/>
      <c r="F29" s="10"/>
      <c r="G29" s="1">
        <f t="shared" si="0"/>
        <v>-25</v>
      </c>
      <c r="H29" s="9">
        <f t="shared" si="1"/>
        <v>-2049.25</v>
      </c>
    </row>
    <row r="30" spans="1:8" x14ac:dyDescent="0.25">
      <c r="A30" s="16" t="s">
        <v>49</v>
      </c>
      <c r="B30" s="9">
        <v>203.28</v>
      </c>
      <c r="C30" s="10">
        <v>44647</v>
      </c>
      <c r="D30" s="10">
        <v>44622</v>
      </c>
      <c r="E30" s="10"/>
      <c r="F30" s="10"/>
      <c r="G30" s="1">
        <f t="shared" si="0"/>
        <v>-25</v>
      </c>
      <c r="H30" s="9">
        <f t="shared" si="1"/>
        <v>-5082</v>
      </c>
    </row>
    <row r="31" spans="1:8" x14ac:dyDescent="0.25">
      <c r="A31" s="16" t="s">
        <v>50</v>
      </c>
      <c r="B31" s="9">
        <v>65.569999999999993</v>
      </c>
      <c r="C31" s="10">
        <v>44647</v>
      </c>
      <c r="D31" s="10">
        <v>44622</v>
      </c>
      <c r="E31" s="10"/>
      <c r="F31" s="10"/>
      <c r="G31" s="1">
        <f t="shared" si="0"/>
        <v>-25</v>
      </c>
      <c r="H31" s="9">
        <f t="shared" si="1"/>
        <v>-1639.25</v>
      </c>
    </row>
    <row r="32" spans="1:8" x14ac:dyDescent="0.25">
      <c r="A32" s="16" t="s">
        <v>51</v>
      </c>
      <c r="B32" s="9">
        <v>144.26</v>
      </c>
      <c r="C32" s="10">
        <v>44647</v>
      </c>
      <c r="D32" s="10">
        <v>44622</v>
      </c>
      <c r="E32" s="10"/>
      <c r="F32" s="10"/>
      <c r="G32" s="1">
        <f t="shared" si="0"/>
        <v>-25</v>
      </c>
      <c r="H32" s="9">
        <f t="shared" si="1"/>
        <v>-3606.5</v>
      </c>
    </row>
    <row r="33" spans="1:8" x14ac:dyDescent="0.25">
      <c r="A33" s="16" t="s">
        <v>52</v>
      </c>
      <c r="B33" s="9">
        <v>149.91</v>
      </c>
      <c r="C33" s="10">
        <v>44650</v>
      </c>
      <c r="D33" s="10">
        <v>44634</v>
      </c>
      <c r="E33" s="10"/>
      <c r="F33" s="10"/>
      <c r="G33" s="1">
        <f t="shared" si="0"/>
        <v>-16</v>
      </c>
      <c r="H33" s="9">
        <f t="shared" si="1"/>
        <v>-2398.56</v>
      </c>
    </row>
    <row r="34" spans="1:8" x14ac:dyDescent="0.25">
      <c r="A34" s="16" t="s">
        <v>53</v>
      </c>
      <c r="B34" s="9">
        <v>127.87</v>
      </c>
      <c r="C34" s="10">
        <v>44651</v>
      </c>
      <c r="D34" s="10">
        <v>44634</v>
      </c>
      <c r="E34" s="10"/>
      <c r="F34" s="10"/>
      <c r="G34" s="1">
        <f t="shared" si="0"/>
        <v>-17</v>
      </c>
      <c r="H34" s="9">
        <f t="shared" si="1"/>
        <v>-2173.79</v>
      </c>
    </row>
    <row r="35" spans="1:8" x14ac:dyDescent="0.25">
      <c r="A35" s="16" t="s">
        <v>54</v>
      </c>
      <c r="B35" s="9">
        <v>213.11</v>
      </c>
      <c r="C35" s="10">
        <v>44651</v>
      </c>
      <c r="D35" s="10">
        <v>44634</v>
      </c>
      <c r="E35" s="10"/>
      <c r="F35" s="10"/>
      <c r="G35" s="1">
        <f t="shared" si="0"/>
        <v>-17</v>
      </c>
      <c r="H35" s="9">
        <f t="shared" si="1"/>
        <v>-3622.87</v>
      </c>
    </row>
    <row r="36" spans="1:8" x14ac:dyDescent="0.25">
      <c r="A36" s="16" t="s">
        <v>55</v>
      </c>
      <c r="B36" s="9">
        <v>1089.9000000000001</v>
      </c>
      <c r="C36" s="10">
        <v>44651</v>
      </c>
      <c r="D36" s="10">
        <v>44634</v>
      </c>
      <c r="E36" s="10"/>
      <c r="F36" s="10"/>
      <c r="G36" s="1">
        <f t="shared" si="0"/>
        <v>-17</v>
      </c>
      <c r="H36" s="9">
        <f t="shared" si="1"/>
        <v>-18528.3</v>
      </c>
    </row>
    <row r="37" spans="1:8" x14ac:dyDescent="0.25">
      <c r="A37" s="16" t="s">
        <v>56</v>
      </c>
      <c r="B37" s="9">
        <v>772.69</v>
      </c>
      <c r="C37" s="10">
        <v>44651</v>
      </c>
      <c r="D37" s="10">
        <v>44634</v>
      </c>
      <c r="E37" s="10"/>
      <c r="F37" s="10"/>
      <c r="G37" s="1">
        <f t="shared" si="0"/>
        <v>-17</v>
      </c>
      <c r="H37" s="9">
        <f t="shared" si="1"/>
        <v>-13135.73</v>
      </c>
    </row>
    <row r="38" spans="1:8" x14ac:dyDescent="0.25">
      <c r="A38" s="16" t="s">
        <v>57</v>
      </c>
      <c r="B38" s="9">
        <v>278</v>
      </c>
      <c r="C38" s="10">
        <v>44654</v>
      </c>
      <c r="D38" s="10">
        <v>44634</v>
      </c>
      <c r="E38" s="10"/>
      <c r="F38" s="10"/>
      <c r="G38" s="1">
        <f t="shared" si="0"/>
        <v>-20</v>
      </c>
      <c r="H38" s="9">
        <f t="shared" si="1"/>
        <v>-5560</v>
      </c>
    </row>
    <row r="39" spans="1:8" x14ac:dyDescent="0.25">
      <c r="A39" s="16" t="s">
        <v>58</v>
      </c>
      <c r="B39" s="9">
        <v>490</v>
      </c>
      <c r="C39" s="10">
        <v>44653</v>
      </c>
      <c r="D39" s="10">
        <v>44634</v>
      </c>
      <c r="E39" s="10"/>
      <c r="F39" s="10"/>
      <c r="G39" s="1">
        <f t="shared" si="0"/>
        <v>-19</v>
      </c>
      <c r="H39" s="9">
        <f t="shared" si="1"/>
        <v>-9310</v>
      </c>
    </row>
    <row r="40" spans="1:8" x14ac:dyDescent="0.25">
      <c r="A40" s="16" t="s">
        <v>59</v>
      </c>
      <c r="B40" s="9">
        <v>245</v>
      </c>
      <c r="C40" s="10">
        <v>44673</v>
      </c>
      <c r="D40" s="10">
        <v>44643</v>
      </c>
      <c r="E40" s="10"/>
      <c r="F40" s="10"/>
      <c r="G40" s="1">
        <f t="shared" si="0"/>
        <v>-30</v>
      </c>
      <c r="H40" s="9">
        <f t="shared" si="1"/>
        <v>-7350</v>
      </c>
    </row>
    <row r="41" spans="1:8" x14ac:dyDescent="0.25">
      <c r="A41" s="16" t="s">
        <v>60</v>
      </c>
      <c r="B41" s="9">
        <v>776</v>
      </c>
      <c r="C41" s="10">
        <v>44660</v>
      </c>
      <c r="D41" s="10">
        <v>44649</v>
      </c>
      <c r="E41" s="10"/>
      <c r="F41" s="10"/>
      <c r="G41" s="1">
        <f t="shared" si="0"/>
        <v>-11</v>
      </c>
      <c r="H41" s="9">
        <f t="shared" si="1"/>
        <v>-8536</v>
      </c>
    </row>
    <row r="42" spans="1:8" x14ac:dyDescent="0.25">
      <c r="A42" s="16" t="s">
        <v>61</v>
      </c>
      <c r="B42" s="9">
        <v>2649.85</v>
      </c>
      <c r="C42" s="10">
        <v>44660</v>
      </c>
      <c r="D42" s="10">
        <v>44649</v>
      </c>
      <c r="E42" s="10"/>
      <c r="F42" s="10"/>
      <c r="G42" s="1">
        <f t="shared" si="0"/>
        <v>-11</v>
      </c>
      <c r="H42" s="9">
        <f t="shared" si="1"/>
        <v>-29148.35</v>
      </c>
    </row>
    <row r="43" spans="1:8" x14ac:dyDescent="0.25">
      <c r="A43" s="16" t="s">
        <v>62</v>
      </c>
      <c r="B43" s="9">
        <v>4674.7</v>
      </c>
      <c r="C43" s="10">
        <v>44665</v>
      </c>
      <c r="D43" s="10">
        <v>44649</v>
      </c>
      <c r="E43" s="10"/>
      <c r="F43" s="10"/>
      <c r="G43" s="1">
        <f t="shared" si="0"/>
        <v>-16</v>
      </c>
      <c r="H43" s="9">
        <f t="shared" si="1"/>
        <v>-74795.199999999997</v>
      </c>
    </row>
    <row r="44" spans="1:8" x14ac:dyDescent="0.25">
      <c r="A44" s="16" t="s">
        <v>63</v>
      </c>
      <c r="B44" s="9">
        <v>207.41</v>
      </c>
      <c r="C44" s="10">
        <v>44665</v>
      </c>
      <c r="D44" s="10">
        <v>44649</v>
      </c>
      <c r="E44" s="10"/>
      <c r="F44" s="10"/>
      <c r="G44" s="1">
        <f t="shared" si="0"/>
        <v>-16</v>
      </c>
      <c r="H44" s="9">
        <f t="shared" si="1"/>
        <v>-3318.56</v>
      </c>
    </row>
    <row r="45" spans="1:8" x14ac:dyDescent="0.25">
      <c r="A45" s="16" t="s">
        <v>64</v>
      </c>
      <c r="B45" s="9">
        <v>115</v>
      </c>
      <c r="C45" s="10">
        <v>44665</v>
      </c>
      <c r="D45" s="10">
        <v>44649</v>
      </c>
      <c r="E45" s="10"/>
      <c r="F45" s="10"/>
      <c r="G45" s="1">
        <f t="shared" si="0"/>
        <v>-16</v>
      </c>
      <c r="H45" s="9">
        <f t="shared" si="1"/>
        <v>-1840</v>
      </c>
    </row>
    <row r="46" spans="1:8" x14ac:dyDescent="0.25">
      <c r="A46" s="16" t="s">
        <v>65</v>
      </c>
      <c r="B46" s="9">
        <v>225</v>
      </c>
      <c r="C46" s="10">
        <v>44665</v>
      </c>
      <c r="D46" s="10">
        <v>44649</v>
      </c>
      <c r="E46" s="10"/>
      <c r="F46" s="10"/>
      <c r="G46" s="1">
        <f t="shared" si="0"/>
        <v>-16</v>
      </c>
      <c r="H46" s="9">
        <f t="shared" si="1"/>
        <v>-3600</v>
      </c>
    </row>
    <row r="47" spans="1:8" x14ac:dyDescent="0.25">
      <c r="A47" s="16" t="s">
        <v>66</v>
      </c>
      <c r="B47" s="9">
        <v>1524</v>
      </c>
      <c r="C47" s="10">
        <v>44672</v>
      </c>
      <c r="D47" s="10">
        <v>44649</v>
      </c>
      <c r="E47" s="10"/>
      <c r="F47" s="10"/>
      <c r="G47" s="1">
        <f t="shared" si="0"/>
        <v>-23</v>
      </c>
      <c r="H47" s="9">
        <f t="shared" si="1"/>
        <v>-35052</v>
      </c>
    </row>
    <row r="48" spans="1:8" x14ac:dyDescent="0.25">
      <c r="A48" s="16" t="s">
        <v>67</v>
      </c>
      <c r="B48" s="9">
        <v>175.28</v>
      </c>
      <c r="C48" s="10">
        <v>44673</v>
      </c>
      <c r="D48" s="10">
        <v>44649</v>
      </c>
      <c r="E48" s="10"/>
      <c r="F48" s="10"/>
      <c r="G48" s="1">
        <f t="shared" si="0"/>
        <v>-24</v>
      </c>
      <c r="H48" s="9">
        <f t="shared" si="1"/>
        <v>-4206.72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47108.19</v>
      </c>
      <c r="C1" s="31">
        <f>COUNTA(A4:A203)</f>
        <v>4</v>
      </c>
      <c r="G1" s="13">
        <f>IF(B1&lt;&gt;0,H1/B1,0)</f>
        <v>-13.901101698027455</v>
      </c>
      <c r="H1" s="12">
        <f>SUM(H4:H195)</f>
        <v>-654855.74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68</v>
      </c>
      <c r="B4" s="9">
        <v>33366.559999999998</v>
      </c>
      <c r="C4" s="10">
        <v>44665</v>
      </c>
      <c r="D4" s="10">
        <v>44655</v>
      </c>
      <c r="E4" s="10"/>
      <c r="F4" s="10"/>
      <c r="G4" s="1">
        <f>D4-C4-(F4-E4)</f>
        <v>-10</v>
      </c>
      <c r="H4" s="9">
        <f>B4*G4</f>
        <v>-333665.59999999998</v>
      </c>
    </row>
    <row r="5" spans="1:8" x14ac:dyDescent="0.25">
      <c r="A5" s="16" t="s">
        <v>69</v>
      </c>
      <c r="B5" s="9">
        <v>580</v>
      </c>
      <c r="C5" s="10">
        <v>44673</v>
      </c>
      <c r="D5" s="10">
        <v>44655</v>
      </c>
      <c r="E5" s="10"/>
      <c r="F5" s="10"/>
      <c r="G5" s="1">
        <f t="shared" ref="G5:G68" si="0">D5-C5-(F5-E5)</f>
        <v>-18</v>
      </c>
      <c r="H5" s="9">
        <f t="shared" ref="H5:H68" si="1">B5*G5</f>
        <v>-10440</v>
      </c>
    </row>
    <row r="6" spans="1:8" x14ac:dyDescent="0.25">
      <c r="A6" s="16" t="s">
        <v>70</v>
      </c>
      <c r="B6" s="9">
        <v>854.83</v>
      </c>
      <c r="C6" s="10">
        <v>44673</v>
      </c>
      <c r="D6" s="10">
        <v>44655</v>
      </c>
      <c r="E6" s="10"/>
      <c r="F6" s="10"/>
      <c r="G6" s="1">
        <f t="shared" si="0"/>
        <v>-18</v>
      </c>
      <c r="H6" s="9">
        <f t="shared" si="1"/>
        <v>-15386.94</v>
      </c>
    </row>
    <row r="7" spans="1:8" x14ac:dyDescent="0.25">
      <c r="A7" s="16" t="s">
        <v>71</v>
      </c>
      <c r="B7" s="9">
        <v>12306.8</v>
      </c>
      <c r="C7" s="10">
        <v>44679</v>
      </c>
      <c r="D7" s="10">
        <v>44655</v>
      </c>
      <c r="E7" s="10"/>
      <c r="F7" s="10"/>
      <c r="G7" s="1">
        <f t="shared" si="0"/>
        <v>-24</v>
      </c>
      <c r="H7" s="9">
        <f t="shared" si="1"/>
        <v>-295363.20000000001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Rosina Falbo</dc:creator>
  <cp:lastModifiedBy>Rosina Falbo</cp:lastModifiedBy>
  <dcterms:created xsi:type="dcterms:W3CDTF">2006-09-16T00:00:00Z</dcterms:created>
  <dcterms:modified xsi:type="dcterms:W3CDTF">2022-04-20T12:15:13Z</dcterms:modified>
</cp:coreProperties>
</file>