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<sst xmlns="http://schemas.openxmlformats.org/spreadsheetml/2006/main" count="143" uniqueCount="88">
  <si>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</si>
  <si>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</si>
  <si>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</si>
  <si>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</si>
  <si>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</si>
  <si>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</si>
  <si>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</si>
  <si>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</si>
  <si>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</si>
  <si>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</si>
  <si>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</si>
  <si>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</si>
  <si>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</si>
  <si>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</si>
  <si>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</si>
  <si>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</si>
  <si>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</si>
  <si>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</si>
  <si>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</si>
  <si>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</si>
  <si>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</si>
  <si>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</si>
  <si>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160/PA del 15/12/2017</t>
  </si>
  <si>
    <t>IPA_17INV01929 del 19/12/2017</t>
  </si>
  <si>
    <t>162/PA del 20/12/2017</t>
  </si>
  <si>
    <t>FatPAM PAE38/17 del 22/12/2017</t>
  </si>
  <si>
    <t>P-216 del 28/11/2017</t>
  </si>
  <si>
    <t>930 del 31/12/2017</t>
  </si>
  <si>
    <t>927 del 31/12/2017</t>
  </si>
  <si>
    <t>926 del 31/12/2017</t>
  </si>
  <si>
    <t>929 del 31/12/2017</t>
  </si>
  <si>
    <t>925 del 31/12/2017</t>
  </si>
  <si>
    <t>950 del 31/12/2017</t>
  </si>
  <si>
    <t>S01/21800995 del 15/01/2018</t>
  </si>
  <si>
    <t>S01/21800994 del 15/01/2018</t>
  </si>
  <si>
    <t>004/18 del 18/01/2018</t>
  </si>
  <si>
    <t>18/PI del 22/01/2018</t>
  </si>
  <si>
    <t>PA9 del 19/01/2018</t>
  </si>
  <si>
    <t>000529-0CPAPA del 19/01/2018</t>
  </si>
  <si>
    <t>5/PA del 22/01/2018</t>
  </si>
  <si>
    <t>4/PA del 18/01/2018</t>
  </si>
  <si>
    <t>3/PA del 18/01/2018</t>
  </si>
  <si>
    <t>2/04 del 21/01/2018</t>
  </si>
  <si>
    <t>2 del 20/01/2018</t>
  </si>
  <si>
    <t>20/PA del 29/01/2018</t>
  </si>
  <si>
    <t>19/1/PA del 31/01/2018</t>
  </si>
  <si>
    <t>12/PA del 06/02/2018</t>
  </si>
  <si>
    <t>11/PA del 06/02/2018</t>
  </si>
  <si>
    <t>14/PA del 08/02/2018</t>
  </si>
  <si>
    <t>15/PA del 12/02/2018</t>
  </si>
  <si>
    <t>2018     3/E del 31/01/2018</t>
  </si>
  <si>
    <t>16/2018/01 del 19/02/2018</t>
  </si>
  <si>
    <t>2018055 del 20/02/2018</t>
  </si>
  <si>
    <t>2018056 del 20/02/2018</t>
  </si>
  <si>
    <t>254/PA del 14/02/2018</t>
  </si>
  <si>
    <t>13 del 16/02/2018</t>
  </si>
  <si>
    <t>2-27 del 10/02/2018</t>
  </si>
  <si>
    <t>2/PA del 25/02/2018</t>
  </si>
  <si>
    <t>73/2018 del 21/02/2018</t>
  </si>
  <si>
    <t>8718056098 del 20/02/2018</t>
  </si>
  <si>
    <t>25/04 del 08/02/2018</t>
  </si>
  <si>
    <t>72/2018 del 21/02/2018</t>
  </si>
  <si>
    <t>71/2018 del 21/02/2018</t>
  </si>
  <si>
    <t>74/2018 del 21/02/2018</t>
  </si>
  <si>
    <t>8718055671 del 20/02/2018</t>
  </si>
  <si>
    <t>2018    11/E del 23/02/2018</t>
  </si>
  <si>
    <t>94/PA del 01/03/2018</t>
  </si>
  <si>
    <t>D-3/2018 del 19/02/2018</t>
  </si>
  <si>
    <t>PA02 del 28/02/2018</t>
  </si>
  <si>
    <t>9117000374 del 31/01/2018</t>
  </si>
  <si>
    <t>9117000373 del 31/01/2018</t>
  </si>
  <si>
    <t>2-79 del 07/03/2018</t>
  </si>
  <si>
    <t>1233E del 13/03/2018</t>
  </si>
  <si>
    <t>P-21 del 12/02/2018</t>
  </si>
  <si>
    <t>P-33 del 27/02/2018</t>
  </si>
  <si>
    <t>02/PA del 10/03/2018</t>
  </si>
  <si>
    <t>26/PA del 05/03/2018</t>
  </si>
  <si>
    <t>28/PA del 07/03/2018</t>
  </si>
  <si>
    <t>51/1/PA del 28/02/2018</t>
  </si>
  <si>
    <t>000003-2018-FATELE1 del 21/03/2018</t>
  </si>
  <si>
    <t>138/PA del 22/03/2018</t>
  </si>
  <si>
    <t>2911/PA/2018 del 21/03/2018</t>
  </si>
  <si>
    <t>134/PA del 23/03/2018</t>
  </si>
  <si>
    <t>135/PA del 23/03/2018</t>
  </si>
  <si>
    <t>101/2018 del 22/03/2018</t>
  </si>
  <si>
    <t>36/PA del 22/03/2018</t>
  </si>
  <si>
    <t>160/PA del 26/03/2018</t>
  </si>
  <si>
    <t>161/PA del 26/03/2018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</si>
</sst>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97</v>
      </c>
      <c r="B10" s="37"/>
      <c r="C10" s="50">
        <f>SUM(C16:D19)</f>
        <v>160222.27999999997</v>
      </c>
      <c r="D10" s="37"/>
      <c r="E10" s="38">
        <f>('Trimestre 1'!H1+'Trimestre 2'!H1+'Trimestre 3'!H1+'Trimestre 4'!H1)/C10</f>
        <v>-25.28062763805384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97</v>
      </c>
      <c r="C16" s="51">
        <f>'Trimestre 1'!B1</f>
        <v>160222.27999999997</v>
      </c>
      <c r="D16" s="52"/>
      <c r="E16" s="51">
        <f>'Trimestre 1'!G1</f>
        <v>-25.28062763805384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160222.27999999997</v>
      </c>
      <c r="C1">
        <f>COUNTA(A4:A203)</f>
        <v>97</v>
      </c>
      <c r="G1" s="20">
        <f>IF(B1&lt;&gt;0,H1/B1,0)</f>
        <v>-25.28062763805384</v>
      </c>
      <c r="H1" s="19">
        <f>SUM(H4:H195)</f>
        <v>-4050519.8000000003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490</v>
      </c>
      <c r="C4" s="17">
        <v>43115</v>
      </c>
      <c r="D4" s="17">
        <v>43112</v>
      </c>
      <c r="E4" s="17"/>
      <c r="F4" s="17"/>
      <c r="G4" s="1">
        <f>D4-C4-(F4-E4)</f>
        <v>-3</v>
      </c>
      <c r="H4" s="16">
        <f>B4*G4</f>
        <v>-1470</v>
      </c>
    </row>
    <row r="5" spans="1:8" ht="15">
      <c r="A5" s="28" t="s">
        <v>23</v>
      </c>
      <c r="B5" s="16">
        <v>304.8</v>
      </c>
      <c r="C5" s="17">
        <v>43127</v>
      </c>
      <c r="D5" s="17">
        <v>43112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-4572</v>
      </c>
    </row>
    <row r="6" spans="1:8" ht="15">
      <c r="A6" s="28" t="s">
        <v>24</v>
      </c>
      <c r="B6" s="16">
        <v>631.82</v>
      </c>
      <c r="C6" s="17">
        <v>43127</v>
      </c>
      <c r="D6" s="17">
        <v>43112</v>
      </c>
      <c r="E6" s="17"/>
      <c r="F6" s="17"/>
      <c r="G6" s="1">
        <f t="shared" si="0"/>
        <v>-15</v>
      </c>
      <c r="H6" s="16">
        <f t="shared" si="1"/>
        <v>-9477.300000000001</v>
      </c>
    </row>
    <row r="7" spans="1:8" ht="15">
      <c r="A7" s="28" t="s">
        <v>25</v>
      </c>
      <c r="B7" s="16">
        <v>1800</v>
      </c>
      <c r="C7" s="17">
        <v>43127</v>
      </c>
      <c r="D7" s="17">
        <v>43112</v>
      </c>
      <c r="E7" s="17"/>
      <c r="F7" s="17"/>
      <c r="G7" s="1">
        <f t="shared" si="0"/>
        <v>-15</v>
      </c>
      <c r="H7" s="16">
        <f t="shared" si="1"/>
        <v>-27000</v>
      </c>
    </row>
    <row r="8" spans="1:8" ht="15">
      <c r="A8" s="28" t="s">
        <v>26</v>
      </c>
      <c r="B8" s="16">
        <v>342.55</v>
      </c>
      <c r="C8" s="17">
        <v>43127</v>
      </c>
      <c r="D8" s="17">
        <v>43112</v>
      </c>
      <c r="E8" s="17"/>
      <c r="F8" s="17"/>
      <c r="G8" s="1">
        <f t="shared" si="0"/>
        <v>-15</v>
      </c>
      <c r="H8" s="16">
        <f t="shared" si="1"/>
        <v>-5138.25</v>
      </c>
    </row>
    <row r="9" spans="1:8" ht="15">
      <c r="A9" s="28" t="s">
        <v>27</v>
      </c>
      <c r="B9" s="16">
        <v>539</v>
      </c>
      <c r="C9" s="17">
        <v>43140</v>
      </c>
      <c r="D9" s="17">
        <v>43112</v>
      </c>
      <c r="E9" s="17"/>
      <c r="F9" s="17"/>
      <c r="G9" s="1">
        <f t="shared" si="0"/>
        <v>-28</v>
      </c>
      <c r="H9" s="16">
        <f t="shared" si="1"/>
        <v>-15092</v>
      </c>
    </row>
    <row r="10" spans="1:8" ht="15">
      <c r="A10" s="28" t="s">
        <v>28</v>
      </c>
      <c r="B10" s="16">
        <v>480</v>
      </c>
      <c r="C10" s="17">
        <v>43140</v>
      </c>
      <c r="D10" s="17">
        <v>43112</v>
      </c>
      <c r="E10" s="17"/>
      <c r="F10" s="17"/>
      <c r="G10" s="1">
        <f t="shared" si="0"/>
        <v>-28</v>
      </c>
      <c r="H10" s="16">
        <f t="shared" si="1"/>
        <v>-13440</v>
      </c>
    </row>
    <row r="11" spans="1:8" ht="15">
      <c r="A11" s="28" t="s">
        <v>29</v>
      </c>
      <c r="B11" s="16">
        <v>270</v>
      </c>
      <c r="C11" s="17">
        <v>43140</v>
      </c>
      <c r="D11" s="17">
        <v>43112</v>
      </c>
      <c r="E11" s="17"/>
      <c r="F11" s="17"/>
      <c r="G11" s="1">
        <f t="shared" si="0"/>
        <v>-28</v>
      </c>
      <c r="H11" s="16">
        <f t="shared" si="1"/>
        <v>-7560</v>
      </c>
    </row>
    <row r="12" spans="1:8" ht="15">
      <c r="A12" s="28" t="s">
        <v>30</v>
      </c>
      <c r="B12" s="16">
        <v>230</v>
      </c>
      <c r="C12" s="17">
        <v>43140</v>
      </c>
      <c r="D12" s="17">
        <v>43112</v>
      </c>
      <c r="E12" s="17"/>
      <c r="F12" s="17"/>
      <c r="G12" s="1">
        <f t="shared" si="0"/>
        <v>-28</v>
      </c>
      <c r="H12" s="16">
        <f t="shared" si="1"/>
        <v>-6440</v>
      </c>
    </row>
    <row r="13" spans="1:8" ht="15">
      <c r="A13" s="28" t="s">
        <v>31</v>
      </c>
      <c r="B13" s="16">
        <v>450</v>
      </c>
      <c r="C13" s="17">
        <v>43140</v>
      </c>
      <c r="D13" s="17">
        <v>43112</v>
      </c>
      <c r="E13" s="17"/>
      <c r="F13" s="17"/>
      <c r="G13" s="1">
        <f t="shared" si="0"/>
        <v>-28</v>
      </c>
      <c r="H13" s="16">
        <f t="shared" si="1"/>
        <v>-12600</v>
      </c>
    </row>
    <row r="14" spans="1:8" ht="15">
      <c r="A14" s="28" t="s">
        <v>32</v>
      </c>
      <c r="B14" s="16">
        <v>250</v>
      </c>
      <c r="C14" s="17">
        <v>43143</v>
      </c>
      <c r="D14" s="17">
        <v>43118</v>
      </c>
      <c r="E14" s="17"/>
      <c r="F14" s="17"/>
      <c r="G14" s="1">
        <f t="shared" si="0"/>
        <v>-25</v>
      </c>
      <c r="H14" s="16">
        <f t="shared" si="1"/>
        <v>-6250</v>
      </c>
    </row>
    <row r="15" spans="1:8" ht="15">
      <c r="A15" s="28" t="s">
        <v>33</v>
      </c>
      <c r="B15" s="16">
        <v>101.7</v>
      </c>
      <c r="C15" s="17">
        <v>43148</v>
      </c>
      <c r="D15" s="17">
        <v>43124</v>
      </c>
      <c r="E15" s="17"/>
      <c r="F15" s="17"/>
      <c r="G15" s="1">
        <f t="shared" si="0"/>
        <v>-24</v>
      </c>
      <c r="H15" s="16">
        <f t="shared" si="1"/>
        <v>-2440.8</v>
      </c>
    </row>
    <row r="16" spans="1:8" ht="15">
      <c r="A16" s="28" t="s">
        <v>34</v>
      </c>
      <c r="B16" s="16">
        <v>307.2</v>
      </c>
      <c r="C16" s="17">
        <v>43148</v>
      </c>
      <c r="D16" s="17">
        <v>43124</v>
      </c>
      <c r="E16" s="17"/>
      <c r="F16" s="17"/>
      <c r="G16" s="1">
        <f t="shared" si="0"/>
        <v>-24</v>
      </c>
      <c r="H16" s="16">
        <f t="shared" si="1"/>
        <v>-7372.799999999999</v>
      </c>
    </row>
    <row r="17" spans="1:8" ht="15">
      <c r="A17" s="28" t="s">
        <v>35</v>
      </c>
      <c r="B17" s="16">
        <v>1930</v>
      </c>
      <c r="C17" s="17">
        <v>43150</v>
      </c>
      <c r="D17" s="17">
        <v>43124</v>
      </c>
      <c r="E17" s="17"/>
      <c r="F17" s="17"/>
      <c r="G17" s="1">
        <f t="shared" si="0"/>
        <v>-26</v>
      </c>
      <c r="H17" s="16">
        <f t="shared" si="1"/>
        <v>-50180</v>
      </c>
    </row>
    <row r="18" spans="1:8" ht="15">
      <c r="A18" s="28" t="s">
        <v>36</v>
      </c>
      <c r="B18" s="16">
        <v>429.5</v>
      </c>
      <c r="C18" s="17">
        <v>43153</v>
      </c>
      <c r="D18" s="17">
        <v>43126</v>
      </c>
      <c r="E18" s="17"/>
      <c r="F18" s="17"/>
      <c r="G18" s="1">
        <f t="shared" si="0"/>
        <v>-27</v>
      </c>
      <c r="H18" s="16">
        <f t="shared" si="1"/>
        <v>-11596.5</v>
      </c>
    </row>
    <row r="19" spans="1:8" ht="15">
      <c r="A19" s="28" t="s">
        <v>37</v>
      </c>
      <c r="B19" s="16">
        <v>240</v>
      </c>
      <c r="C19" s="17">
        <v>43153</v>
      </c>
      <c r="D19" s="17">
        <v>43126</v>
      </c>
      <c r="E19" s="17"/>
      <c r="F19" s="17"/>
      <c r="G19" s="1">
        <f t="shared" si="0"/>
        <v>-27</v>
      </c>
      <c r="H19" s="16">
        <f t="shared" si="1"/>
        <v>-6480</v>
      </c>
    </row>
    <row r="20" spans="1:8" ht="15">
      <c r="A20" s="28" t="s">
        <v>38</v>
      </c>
      <c r="B20" s="16">
        <v>39.45</v>
      </c>
      <c r="C20" s="17">
        <v>43153</v>
      </c>
      <c r="D20" s="17">
        <v>43126</v>
      </c>
      <c r="E20" s="17"/>
      <c r="F20" s="17"/>
      <c r="G20" s="1">
        <f t="shared" si="0"/>
        <v>-27</v>
      </c>
      <c r="H20" s="16">
        <f t="shared" si="1"/>
        <v>-1065.15</v>
      </c>
    </row>
    <row r="21" spans="1:8" ht="15">
      <c r="A21" s="28" t="s">
        <v>39</v>
      </c>
      <c r="B21" s="16">
        <v>235</v>
      </c>
      <c r="C21" s="17">
        <v>43155</v>
      </c>
      <c r="D21" s="17">
        <v>43126</v>
      </c>
      <c r="E21" s="17"/>
      <c r="F21" s="17"/>
      <c r="G21" s="1">
        <f t="shared" si="0"/>
        <v>-29</v>
      </c>
      <c r="H21" s="16">
        <f t="shared" si="1"/>
        <v>-6815</v>
      </c>
    </row>
    <row r="22" spans="1:8" ht="15">
      <c r="A22" s="28" t="s">
        <v>40</v>
      </c>
      <c r="B22" s="16">
        <v>318</v>
      </c>
      <c r="C22" s="17">
        <v>43155</v>
      </c>
      <c r="D22" s="17">
        <v>43126</v>
      </c>
      <c r="E22" s="17"/>
      <c r="F22" s="17"/>
      <c r="G22" s="1">
        <f t="shared" si="0"/>
        <v>-29</v>
      </c>
      <c r="H22" s="16">
        <f t="shared" si="1"/>
        <v>-9222</v>
      </c>
    </row>
    <row r="23" spans="1:8" ht="15">
      <c r="A23" s="28" t="s">
        <v>41</v>
      </c>
      <c r="B23" s="16">
        <v>420</v>
      </c>
      <c r="C23" s="17">
        <v>43155</v>
      </c>
      <c r="D23" s="17">
        <v>43126</v>
      </c>
      <c r="E23" s="17"/>
      <c r="F23" s="17"/>
      <c r="G23" s="1">
        <f t="shared" si="0"/>
        <v>-29</v>
      </c>
      <c r="H23" s="16">
        <f t="shared" si="1"/>
        <v>-12180</v>
      </c>
    </row>
    <row r="24" spans="1:8" ht="15">
      <c r="A24" s="28" t="s">
        <v>22</v>
      </c>
      <c r="B24" s="16">
        <v>49</v>
      </c>
      <c r="C24" s="17">
        <v>43115</v>
      </c>
      <c r="D24" s="17">
        <v>43126</v>
      </c>
      <c r="E24" s="17"/>
      <c r="F24" s="17"/>
      <c r="G24" s="1">
        <f t="shared" si="0"/>
        <v>11</v>
      </c>
      <c r="H24" s="16">
        <f t="shared" si="1"/>
        <v>539</v>
      </c>
    </row>
    <row r="25" spans="1:8" ht="15">
      <c r="A25" s="28" t="s">
        <v>23</v>
      </c>
      <c r="B25" s="16">
        <v>67.06</v>
      </c>
      <c r="C25" s="17">
        <v>43127</v>
      </c>
      <c r="D25" s="17">
        <v>43126</v>
      </c>
      <c r="E25" s="17"/>
      <c r="F25" s="17"/>
      <c r="G25" s="1">
        <f t="shared" si="0"/>
        <v>-1</v>
      </c>
      <c r="H25" s="16">
        <f t="shared" si="1"/>
        <v>-67.06</v>
      </c>
    </row>
    <row r="26" spans="1:8" ht="15">
      <c r="A26" s="28" t="s">
        <v>24</v>
      </c>
      <c r="B26" s="16">
        <v>63.18</v>
      </c>
      <c r="C26" s="17">
        <v>43127</v>
      </c>
      <c r="D26" s="17">
        <v>43126</v>
      </c>
      <c r="E26" s="17"/>
      <c r="F26" s="17"/>
      <c r="G26" s="1">
        <f t="shared" si="0"/>
        <v>-1</v>
      </c>
      <c r="H26" s="16">
        <f t="shared" si="1"/>
        <v>-63.18</v>
      </c>
    </row>
    <row r="27" spans="1:8" ht="15">
      <c r="A27" s="28" t="s">
        <v>26</v>
      </c>
      <c r="B27" s="16">
        <v>75.36</v>
      </c>
      <c r="C27" s="17">
        <v>43127</v>
      </c>
      <c r="D27" s="17">
        <v>43126</v>
      </c>
      <c r="E27" s="17"/>
      <c r="F27" s="17"/>
      <c r="G27" s="1">
        <f t="shared" si="0"/>
        <v>-1</v>
      </c>
      <c r="H27" s="16">
        <f t="shared" si="1"/>
        <v>-75.36</v>
      </c>
    </row>
    <row r="28" spans="1:8" ht="15">
      <c r="A28" s="28" t="s">
        <v>27</v>
      </c>
      <c r="B28" s="16">
        <v>53.9</v>
      </c>
      <c r="C28" s="17">
        <v>43140</v>
      </c>
      <c r="D28" s="17">
        <v>43126</v>
      </c>
      <c r="E28" s="17"/>
      <c r="F28" s="17"/>
      <c r="G28" s="1">
        <f t="shared" si="0"/>
        <v>-14</v>
      </c>
      <c r="H28" s="16">
        <f t="shared" si="1"/>
        <v>-754.6</v>
      </c>
    </row>
    <row r="29" spans="1:8" ht="15">
      <c r="A29" s="28" t="s">
        <v>28</v>
      </c>
      <c r="B29" s="16">
        <v>48</v>
      </c>
      <c r="C29" s="17">
        <v>43140</v>
      </c>
      <c r="D29" s="17">
        <v>43126</v>
      </c>
      <c r="E29" s="17"/>
      <c r="F29" s="17"/>
      <c r="G29" s="1">
        <f t="shared" si="0"/>
        <v>-14</v>
      </c>
      <c r="H29" s="16">
        <f t="shared" si="1"/>
        <v>-672</v>
      </c>
    </row>
    <row r="30" spans="1:8" ht="15">
      <c r="A30" s="28" t="s">
        <v>29</v>
      </c>
      <c r="B30" s="16">
        <v>27</v>
      </c>
      <c r="C30" s="17">
        <v>43140</v>
      </c>
      <c r="D30" s="17">
        <v>43126</v>
      </c>
      <c r="E30" s="17"/>
      <c r="F30" s="17"/>
      <c r="G30" s="1">
        <f t="shared" si="0"/>
        <v>-14</v>
      </c>
      <c r="H30" s="16">
        <f t="shared" si="1"/>
        <v>-378</v>
      </c>
    </row>
    <row r="31" spans="1:8" ht="15">
      <c r="A31" s="28" t="s">
        <v>30</v>
      </c>
      <c r="B31" s="16">
        <v>23</v>
      </c>
      <c r="C31" s="17">
        <v>43140</v>
      </c>
      <c r="D31" s="17">
        <v>43126</v>
      </c>
      <c r="E31" s="17"/>
      <c r="F31" s="17"/>
      <c r="G31" s="1">
        <f t="shared" si="0"/>
        <v>-14</v>
      </c>
      <c r="H31" s="16">
        <f t="shared" si="1"/>
        <v>-322</v>
      </c>
    </row>
    <row r="32" spans="1:8" ht="15">
      <c r="A32" s="28" t="s">
        <v>31</v>
      </c>
      <c r="B32" s="16">
        <v>45</v>
      </c>
      <c r="C32" s="17">
        <v>43140</v>
      </c>
      <c r="D32" s="17">
        <v>43126</v>
      </c>
      <c r="E32" s="17"/>
      <c r="F32" s="17"/>
      <c r="G32" s="1">
        <f t="shared" si="0"/>
        <v>-14</v>
      </c>
      <c r="H32" s="16">
        <f t="shared" si="1"/>
        <v>-630</v>
      </c>
    </row>
    <row r="33" spans="1:8" ht="15">
      <c r="A33" s="28" t="s">
        <v>32</v>
      </c>
      <c r="B33" s="16">
        <v>25</v>
      </c>
      <c r="C33" s="17">
        <v>43143</v>
      </c>
      <c r="D33" s="17">
        <v>43126</v>
      </c>
      <c r="E33" s="17"/>
      <c r="F33" s="17"/>
      <c r="G33" s="1">
        <f t="shared" si="0"/>
        <v>-17</v>
      </c>
      <c r="H33" s="16">
        <f t="shared" si="1"/>
        <v>-425</v>
      </c>
    </row>
    <row r="34" spans="1:8" ht="15">
      <c r="A34" s="28" t="s">
        <v>33</v>
      </c>
      <c r="B34" s="16">
        <v>22.37</v>
      </c>
      <c r="C34" s="17">
        <v>43148</v>
      </c>
      <c r="D34" s="17">
        <v>43126</v>
      </c>
      <c r="E34" s="17"/>
      <c r="F34" s="17"/>
      <c r="G34" s="1">
        <f t="shared" si="0"/>
        <v>-22</v>
      </c>
      <c r="H34" s="16">
        <f t="shared" si="1"/>
        <v>-492.14000000000004</v>
      </c>
    </row>
    <row r="35" spans="1:8" ht="15">
      <c r="A35" s="28" t="s">
        <v>34</v>
      </c>
      <c r="B35" s="16">
        <v>67.58</v>
      </c>
      <c r="C35" s="17">
        <v>43148</v>
      </c>
      <c r="D35" s="17">
        <v>43126</v>
      </c>
      <c r="E35" s="17"/>
      <c r="F35" s="17"/>
      <c r="G35" s="1">
        <f t="shared" si="0"/>
        <v>-22</v>
      </c>
      <c r="H35" s="16">
        <f t="shared" si="1"/>
        <v>-1486.76</v>
      </c>
    </row>
    <row r="36" spans="1:8" ht="15">
      <c r="A36" s="28" t="s">
        <v>38</v>
      </c>
      <c r="B36" s="16">
        <v>8.68</v>
      </c>
      <c r="C36" s="17">
        <v>43153</v>
      </c>
      <c r="D36" s="17">
        <v>43126</v>
      </c>
      <c r="E36" s="17"/>
      <c r="F36" s="17"/>
      <c r="G36" s="1">
        <f t="shared" si="0"/>
        <v>-27</v>
      </c>
      <c r="H36" s="16">
        <f t="shared" si="1"/>
        <v>-234.35999999999999</v>
      </c>
    </row>
    <row r="37" spans="1:8" ht="15">
      <c r="A37" s="28" t="s">
        <v>40</v>
      </c>
      <c r="B37" s="16">
        <v>31.8</v>
      </c>
      <c r="C37" s="17">
        <v>43155</v>
      </c>
      <c r="D37" s="17">
        <v>43126</v>
      </c>
      <c r="E37" s="17"/>
      <c r="F37" s="17"/>
      <c r="G37" s="1">
        <f t="shared" si="0"/>
        <v>-29</v>
      </c>
      <c r="H37" s="16">
        <f t="shared" si="1"/>
        <v>-922.2</v>
      </c>
    </row>
    <row r="38" spans="1:8" ht="15">
      <c r="A38" s="28" t="s">
        <v>39</v>
      </c>
      <c r="B38" s="16">
        <v>23.5</v>
      </c>
      <c r="C38" s="17">
        <v>43155</v>
      </c>
      <c r="D38" s="17">
        <v>43126</v>
      </c>
      <c r="E38" s="17"/>
      <c r="F38" s="17"/>
      <c r="G38" s="1">
        <f t="shared" si="0"/>
        <v>-29</v>
      </c>
      <c r="H38" s="16">
        <f t="shared" si="1"/>
        <v>-681.5</v>
      </c>
    </row>
    <row r="39" spans="1:8" ht="15">
      <c r="A39" s="28" t="s">
        <v>42</v>
      </c>
      <c r="B39" s="16">
        <v>143.18</v>
      </c>
      <c r="C39" s="17">
        <v>43155</v>
      </c>
      <c r="D39" s="17">
        <v>43126</v>
      </c>
      <c r="E39" s="17"/>
      <c r="F39" s="17"/>
      <c r="G39" s="1">
        <f t="shared" si="0"/>
        <v>-29</v>
      </c>
      <c r="H39" s="16">
        <f t="shared" si="1"/>
        <v>-4152.22</v>
      </c>
    </row>
    <row r="40" spans="1:8" ht="15">
      <c r="A40" s="28" t="s">
        <v>41</v>
      </c>
      <c r="B40" s="16">
        <v>42</v>
      </c>
      <c r="C40" s="17">
        <v>43155</v>
      </c>
      <c r="D40" s="17">
        <v>43126</v>
      </c>
      <c r="E40" s="17"/>
      <c r="F40" s="17"/>
      <c r="G40" s="1">
        <f t="shared" si="0"/>
        <v>-29</v>
      </c>
      <c r="H40" s="16">
        <f t="shared" si="1"/>
        <v>-1218</v>
      </c>
    </row>
    <row r="41" spans="1:8" ht="15">
      <c r="A41" s="28" t="s">
        <v>43</v>
      </c>
      <c r="B41" s="16">
        <v>500</v>
      </c>
      <c r="C41" s="17">
        <v>43157</v>
      </c>
      <c r="D41" s="17">
        <v>43127</v>
      </c>
      <c r="E41" s="17"/>
      <c r="F41" s="17"/>
      <c r="G41" s="1">
        <f t="shared" si="0"/>
        <v>-30</v>
      </c>
      <c r="H41" s="16">
        <f t="shared" si="1"/>
        <v>-15000</v>
      </c>
    </row>
    <row r="42" spans="1:8" ht="15">
      <c r="A42" s="28" t="s">
        <v>42</v>
      </c>
      <c r="B42" s="16">
        <v>1431.82</v>
      </c>
      <c r="C42" s="17">
        <v>43155</v>
      </c>
      <c r="D42" s="17">
        <v>43127</v>
      </c>
      <c r="E42" s="17"/>
      <c r="F42" s="17"/>
      <c r="G42" s="1">
        <f t="shared" si="0"/>
        <v>-28</v>
      </c>
      <c r="H42" s="16">
        <f t="shared" si="1"/>
        <v>-40090.96</v>
      </c>
    </row>
    <row r="43" spans="1:8" ht="15">
      <c r="A43" s="28" t="s">
        <v>44</v>
      </c>
      <c r="B43" s="16">
        <v>5250</v>
      </c>
      <c r="C43" s="17">
        <v>43161</v>
      </c>
      <c r="D43" s="17">
        <v>43136</v>
      </c>
      <c r="E43" s="17"/>
      <c r="F43" s="17"/>
      <c r="G43" s="1">
        <f t="shared" si="0"/>
        <v>-25</v>
      </c>
      <c r="H43" s="16">
        <f t="shared" si="1"/>
        <v>-131250</v>
      </c>
    </row>
    <row r="44" spans="1:8" ht="15">
      <c r="A44" s="28" t="s">
        <v>45</v>
      </c>
      <c r="B44" s="16">
        <v>175.5</v>
      </c>
      <c r="C44" s="17">
        <v>43177</v>
      </c>
      <c r="D44" s="17">
        <v>43153</v>
      </c>
      <c r="E44" s="17"/>
      <c r="F44" s="17"/>
      <c r="G44" s="1">
        <f t="shared" si="0"/>
        <v>-24</v>
      </c>
      <c r="H44" s="16">
        <f t="shared" si="1"/>
        <v>-4212</v>
      </c>
    </row>
    <row r="45" spans="1:8" ht="15">
      <c r="A45" s="28" t="s">
        <v>45</v>
      </c>
      <c r="B45" s="16">
        <v>49.5</v>
      </c>
      <c r="C45" s="17">
        <v>43177</v>
      </c>
      <c r="D45" s="17">
        <v>43153</v>
      </c>
      <c r="E45" s="17"/>
      <c r="F45" s="17"/>
      <c r="G45" s="1">
        <f t="shared" si="0"/>
        <v>-24</v>
      </c>
      <c r="H45" s="16">
        <f t="shared" si="1"/>
        <v>-1188</v>
      </c>
    </row>
    <row r="46" spans="1:8" ht="15">
      <c r="A46" s="28" t="s">
        <v>46</v>
      </c>
      <c r="B46" s="16">
        <v>175</v>
      </c>
      <c r="C46" s="17">
        <v>43177</v>
      </c>
      <c r="D46" s="17">
        <v>43153</v>
      </c>
      <c r="E46" s="17"/>
      <c r="F46" s="17"/>
      <c r="G46" s="1">
        <f t="shared" si="0"/>
        <v>-24</v>
      </c>
      <c r="H46" s="16">
        <f t="shared" si="1"/>
        <v>-4200</v>
      </c>
    </row>
    <row r="47" spans="1:8" ht="15">
      <c r="A47" s="28" t="s">
        <v>46</v>
      </c>
      <c r="B47" s="16">
        <v>17.5</v>
      </c>
      <c r="C47" s="17">
        <v>43177</v>
      </c>
      <c r="D47" s="17">
        <v>43153</v>
      </c>
      <c r="E47" s="17"/>
      <c r="F47" s="17"/>
      <c r="G47" s="1">
        <f t="shared" si="0"/>
        <v>-24</v>
      </c>
      <c r="H47" s="16">
        <f t="shared" si="1"/>
        <v>-420</v>
      </c>
    </row>
    <row r="48" spans="1:8" ht="15">
      <c r="A48" s="28" t="s">
        <v>47</v>
      </c>
      <c r="B48" s="16">
        <v>24.5</v>
      </c>
      <c r="C48" s="17">
        <v>43177</v>
      </c>
      <c r="D48" s="17">
        <v>43153</v>
      </c>
      <c r="E48" s="17"/>
      <c r="F48" s="17"/>
      <c r="G48" s="1">
        <f t="shared" si="0"/>
        <v>-24</v>
      </c>
      <c r="H48" s="16">
        <f t="shared" si="1"/>
        <v>-588</v>
      </c>
    </row>
    <row r="49" spans="1:8" ht="15">
      <c r="A49" s="28" t="s">
        <v>47</v>
      </c>
      <c r="B49" s="16">
        <v>24.5</v>
      </c>
      <c r="C49" s="17">
        <v>43177</v>
      </c>
      <c r="D49" s="17">
        <v>43153</v>
      </c>
      <c r="E49" s="17"/>
      <c r="F49" s="17"/>
      <c r="G49" s="1">
        <f t="shared" si="0"/>
        <v>-24</v>
      </c>
      <c r="H49" s="16">
        <f t="shared" si="1"/>
        <v>-588</v>
      </c>
    </row>
    <row r="50" spans="1:8" ht="15">
      <c r="A50" s="28" t="s">
        <v>48</v>
      </c>
      <c r="B50" s="16">
        <v>235</v>
      </c>
      <c r="C50" s="17">
        <v>43177</v>
      </c>
      <c r="D50" s="17">
        <v>43153</v>
      </c>
      <c r="E50" s="17"/>
      <c r="F50" s="17"/>
      <c r="G50" s="1">
        <f t="shared" si="0"/>
        <v>-24</v>
      </c>
      <c r="H50" s="16">
        <f t="shared" si="1"/>
        <v>-5640</v>
      </c>
    </row>
    <row r="51" spans="1:8" ht="15">
      <c r="A51" s="28" t="s">
        <v>48</v>
      </c>
      <c r="B51" s="16">
        <v>23.5</v>
      </c>
      <c r="C51" s="17">
        <v>43177</v>
      </c>
      <c r="D51" s="17">
        <v>43153</v>
      </c>
      <c r="E51" s="17"/>
      <c r="F51" s="17"/>
      <c r="G51" s="1">
        <f t="shared" si="0"/>
        <v>-24</v>
      </c>
      <c r="H51" s="16">
        <f t="shared" si="1"/>
        <v>-564</v>
      </c>
    </row>
    <row r="52" spans="1:8" ht="15">
      <c r="A52" s="28" t="s">
        <v>49</v>
      </c>
      <c r="B52" s="16">
        <v>325</v>
      </c>
      <c r="C52" s="17">
        <v>43177</v>
      </c>
      <c r="D52" s="17">
        <v>43153</v>
      </c>
      <c r="E52" s="17"/>
      <c r="F52" s="17"/>
      <c r="G52" s="1">
        <f t="shared" si="0"/>
        <v>-24</v>
      </c>
      <c r="H52" s="16">
        <f t="shared" si="1"/>
        <v>-7800</v>
      </c>
    </row>
    <row r="53" spans="1:8" ht="15">
      <c r="A53" s="28" t="s">
        <v>49</v>
      </c>
      <c r="B53" s="16">
        <v>32.5</v>
      </c>
      <c r="C53" s="17">
        <v>43177</v>
      </c>
      <c r="D53" s="17">
        <v>43153</v>
      </c>
      <c r="E53" s="17"/>
      <c r="F53" s="17"/>
      <c r="G53" s="1">
        <f t="shared" si="0"/>
        <v>-24</v>
      </c>
      <c r="H53" s="16">
        <f t="shared" si="1"/>
        <v>-780</v>
      </c>
    </row>
    <row r="54" spans="1:8" ht="15">
      <c r="A54" s="28" t="s">
        <v>50</v>
      </c>
      <c r="B54" s="16">
        <v>413</v>
      </c>
      <c r="C54" s="17">
        <v>43177</v>
      </c>
      <c r="D54" s="17">
        <v>43153</v>
      </c>
      <c r="E54" s="17"/>
      <c r="F54" s="17"/>
      <c r="G54" s="1">
        <f t="shared" si="0"/>
        <v>-24</v>
      </c>
      <c r="H54" s="16">
        <f t="shared" si="1"/>
        <v>-9912</v>
      </c>
    </row>
    <row r="55" spans="1:8" ht="15">
      <c r="A55" s="28" t="s">
        <v>50</v>
      </c>
      <c r="B55" s="16">
        <v>31.3</v>
      </c>
      <c r="C55" s="17">
        <v>43177</v>
      </c>
      <c r="D55" s="17">
        <v>43153</v>
      </c>
      <c r="E55" s="17"/>
      <c r="F55" s="17"/>
      <c r="G55" s="1">
        <f t="shared" si="0"/>
        <v>-24</v>
      </c>
      <c r="H55" s="16">
        <f t="shared" si="1"/>
        <v>-751.2</v>
      </c>
    </row>
    <row r="56" spans="1:8" ht="15">
      <c r="A56" s="28" t="s">
        <v>51</v>
      </c>
      <c r="B56" s="16">
        <v>1284</v>
      </c>
      <c r="C56" s="17">
        <v>43181</v>
      </c>
      <c r="D56" s="17">
        <v>43153</v>
      </c>
      <c r="E56" s="17"/>
      <c r="F56" s="17"/>
      <c r="G56" s="1">
        <f t="shared" si="0"/>
        <v>-28</v>
      </c>
      <c r="H56" s="16">
        <f t="shared" si="1"/>
        <v>-35952</v>
      </c>
    </row>
    <row r="57" spans="1:8" ht="15">
      <c r="A57" s="28" t="s">
        <v>52</v>
      </c>
      <c r="B57" s="16">
        <v>260</v>
      </c>
      <c r="C57" s="17">
        <v>43182</v>
      </c>
      <c r="D57" s="17">
        <v>43153</v>
      </c>
      <c r="E57" s="17"/>
      <c r="F57" s="17"/>
      <c r="G57" s="1">
        <f t="shared" si="0"/>
        <v>-29</v>
      </c>
      <c r="H57" s="16">
        <f t="shared" si="1"/>
        <v>-7540</v>
      </c>
    </row>
    <row r="58" spans="1:8" ht="15">
      <c r="A58" s="28" t="s">
        <v>52</v>
      </c>
      <c r="B58" s="16">
        <v>57.2</v>
      </c>
      <c r="C58" s="17">
        <v>43182</v>
      </c>
      <c r="D58" s="17">
        <v>43153</v>
      </c>
      <c r="E58" s="17"/>
      <c r="F58" s="17"/>
      <c r="G58" s="1">
        <f t="shared" si="0"/>
        <v>-29</v>
      </c>
      <c r="H58" s="16">
        <f t="shared" si="1"/>
        <v>-1658.8000000000002</v>
      </c>
    </row>
    <row r="59" spans="1:8" ht="15">
      <c r="A59" s="28" t="s">
        <v>53</v>
      </c>
      <c r="B59" s="16">
        <v>90</v>
      </c>
      <c r="C59" s="17">
        <v>43182</v>
      </c>
      <c r="D59" s="17">
        <v>43153</v>
      </c>
      <c r="E59" s="17"/>
      <c r="F59" s="17"/>
      <c r="G59" s="1">
        <f t="shared" si="0"/>
        <v>-29</v>
      </c>
      <c r="H59" s="16">
        <f t="shared" si="1"/>
        <v>-2610</v>
      </c>
    </row>
    <row r="60" spans="1:8" ht="15">
      <c r="A60" s="28" t="s">
        <v>53</v>
      </c>
      <c r="B60" s="16">
        <v>19.8</v>
      </c>
      <c r="C60" s="17">
        <v>43182</v>
      </c>
      <c r="D60" s="17">
        <v>43153</v>
      </c>
      <c r="E60" s="17"/>
      <c r="F60" s="17"/>
      <c r="G60" s="1">
        <f t="shared" si="0"/>
        <v>-29</v>
      </c>
      <c r="H60" s="16">
        <f t="shared" si="1"/>
        <v>-574.2</v>
      </c>
    </row>
    <row r="61" spans="1:8" ht="15">
      <c r="A61" s="28" t="s">
        <v>54</v>
      </c>
      <c r="B61" s="16">
        <v>836.57</v>
      </c>
      <c r="C61" s="17">
        <v>43183</v>
      </c>
      <c r="D61" s="17">
        <v>43153</v>
      </c>
      <c r="E61" s="17"/>
      <c r="F61" s="17"/>
      <c r="G61" s="1">
        <f t="shared" si="0"/>
        <v>-30</v>
      </c>
      <c r="H61" s="16">
        <f t="shared" si="1"/>
        <v>-25097.100000000002</v>
      </c>
    </row>
    <row r="62" spans="1:8" ht="15">
      <c r="A62" s="28" t="s">
        <v>54</v>
      </c>
      <c r="B62" s="16">
        <v>184.05</v>
      </c>
      <c r="C62" s="17">
        <v>43183</v>
      </c>
      <c r="D62" s="17">
        <v>43153</v>
      </c>
      <c r="E62" s="17"/>
      <c r="F62" s="17"/>
      <c r="G62" s="1">
        <f t="shared" si="0"/>
        <v>-30</v>
      </c>
      <c r="H62" s="16">
        <f t="shared" si="1"/>
        <v>-5521.5</v>
      </c>
    </row>
    <row r="63" spans="1:8" ht="15">
      <c r="A63" s="28" t="s">
        <v>55</v>
      </c>
      <c r="B63" s="16">
        <v>5040</v>
      </c>
      <c r="C63" s="17">
        <v>43183</v>
      </c>
      <c r="D63" s="17">
        <v>43153</v>
      </c>
      <c r="E63" s="17"/>
      <c r="F63" s="17"/>
      <c r="G63" s="1">
        <f t="shared" si="0"/>
        <v>-30</v>
      </c>
      <c r="H63" s="16">
        <f t="shared" si="1"/>
        <v>-151200</v>
      </c>
    </row>
    <row r="64" spans="1:8" ht="15">
      <c r="A64" s="28" t="s">
        <v>56</v>
      </c>
      <c r="B64" s="16">
        <v>4000</v>
      </c>
      <c r="C64" s="17">
        <v>43176</v>
      </c>
      <c r="D64" s="17">
        <v>43154</v>
      </c>
      <c r="E64" s="17"/>
      <c r="F64" s="17"/>
      <c r="G64" s="1">
        <f t="shared" si="0"/>
        <v>-22</v>
      </c>
      <c r="H64" s="16">
        <f t="shared" si="1"/>
        <v>-88000</v>
      </c>
    </row>
    <row r="65" spans="1:8" ht="15">
      <c r="A65" s="28" t="s">
        <v>57</v>
      </c>
      <c r="B65" s="16">
        <v>300</v>
      </c>
      <c r="C65" s="17">
        <v>43187</v>
      </c>
      <c r="D65" s="17">
        <v>43164</v>
      </c>
      <c r="E65" s="17"/>
      <c r="F65" s="17"/>
      <c r="G65" s="1">
        <f t="shared" si="0"/>
        <v>-23</v>
      </c>
      <c r="H65" s="16">
        <f t="shared" si="1"/>
        <v>-6900</v>
      </c>
    </row>
    <row r="66" spans="1:8" ht="15">
      <c r="A66" s="28" t="s">
        <v>58</v>
      </c>
      <c r="B66" s="16">
        <v>1176</v>
      </c>
      <c r="C66" s="17">
        <v>43187</v>
      </c>
      <c r="D66" s="17">
        <v>43164</v>
      </c>
      <c r="E66" s="17"/>
      <c r="F66" s="17"/>
      <c r="G66" s="1">
        <f t="shared" si="0"/>
        <v>-23</v>
      </c>
      <c r="H66" s="16">
        <f t="shared" si="1"/>
        <v>-27048</v>
      </c>
    </row>
    <row r="67" spans="1:8" ht="15">
      <c r="A67" s="28" t="s">
        <v>59</v>
      </c>
      <c r="B67" s="16">
        <v>50.67</v>
      </c>
      <c r="C67" s="17">
        <v>43187</v>
      </c>
      <c r="D67" s="17">
        <v>43164</v>
      </c>
      <c r="E67" s="17"/>
      <c r="F67" s="17"/>
      <c r="G67" s="1">
        <f t="shared" si="0"/>
        <v>-23</v>
      </c>
      <c r="H67" s="16">
        <f t="shared" si="1"/>
        <v>-1165.41</v>
      </c>
    </row>
    <row r="68" spans="1:8" ht="15">
      <c r="A68" s="28" t="s">
        <v>60</v>
      </c>
      <c r="B68" s="16">
        <v>540.17</v>
      </c>
      <c r="C68" s="17">
        <v>43187</v>
      </c>
      <c r="D68" s="17">
        <v>43164</v>
      </c>
      <c r="E68" s="17"/>
      <c r="F68" s="17"/>
      <c r="G68" s="1">
        <f t="shared" si="0"/>
        <v>-23</v>
      </c>
      <c r="H68" s="16">
        <f t="shared" si="1"/>
        <v>-12423.91</v>
      </c>
    </row>
    <row r="69" spans="1:8" ht="15">
      <c r="A69" s="28" t="s">
        <v>61</v>
      </c>
      <c r="B69" s="16">
        <v>3522.9</v>
      </c>
      <c r="C69" s="17">
        <v>43187</v>
      </c>
      <c r="D69" s="17">
        <v>43164</v>
      </c>
      <c r="E69" s="17"/>
      <c r="F69" s="17"/>
      <c r="G69" s="1">
        <f aca="true" t="shared" si="2" ref="G69:G132">D69-C69-(F69-E69)</f>
        <v>-23</v>
      </c>
      <c r="H69" s="16">
        <f aca="true" t="shared" si="3" ref="H69:H132">B69*G69</f>
        <v>-81026.7</v>
      </c>
    </row>
    <row r="70" spans="1:8" ht="15">
      <c r="A70" s="28" t="s">
        <v>62</v>
      </c>
      <c r="B70" s="16">
        <v>4070</v>
      </c>
      <c r="C70" s="17">
        <v>43187</v>
      </c>
      <c r="D70" s="17">
        <v>43164</v>
      </c>
      <c r="E70" s="17"/>
      <c r="F70" s="17"/>
      <c r="G70" s="1">
        <f t="shared" si="2"/>
        <v>-23</v>
      </c>
      <c r="H70" s="16">
        <f t="shared" si="3"/>
        <v>-93610</v>
      </c>
    </row>
    <row r="71" spans="1:8" ht="15">
      <c r="A71" s="28" t="s">
        <v>63</v>
      </c>
      <c r="B71" s="16">
        <v>1389.6</v>
      </c>
      <c r="C71" s="17">
        <v>43187</v>
      </c>
      <c r="D71" s="17">
        <v>43164</v>
      </c>
      <c r="E71" s="17"/>
      <c r="F71" s="17"/>
      <c r="G71" s="1">
        <f t="shared" si="2"/>
        <v>-23</v>
      </c>
      <c r="H71" s="16">
        <f t="shared" si="3"/>
        <v>-31960.8</v>
      </c>
    </row>
    <row r="72" spans="1:8" ht="15">
      <c r="A72" s="28" t="s">
        <v>64</v>
      </c>
      <c r="B72" s="16">
        <v>79.94</v>
      </c>
      <c r="C72" s="17">
        <v>43187</v>
      </c>
      <c r="D72" s="17">
        <v>43164</v>
      </c>
      <c r="E72" s="17"/>
      <c r="F72" s="17"/>
      <c r="G72" s="1">
        <f t="shared" si="2"/>
        <v>-23</v>
      </c>
      <c r="H72" s="16">
        <f t="shared" si="3"/>
        <v>-1838.62</v>
      </c>
    </row>
    <row r="73" spans="1:8" ht="15">
      <c r="A73" s="28" t="s">
        <v>65</v>
      </c>
      <c r="B73" s="16">
        <v>426.36</v>
      </c>
      <c r="C73" s="17">
        <v>43192</v>
      </c>
      <c r="D73" s="17">
        <v>43164</v>
      </c>
      <c r="E73" s="17"/>
      <c r="F73" s="17"/>
      <c r="G73" s="1">
        <f t="shared" si="2"/>
        <v>-28</v>
      </c>
      <c r="H73" s="16">
        <f t="shared" si="3"/>
        <v>-11938.08</v>
      </c>
    </row>
    <row r="74" spans="1:8" ht="15">
      <c r="A74" s="28" t="s">
        <v>66</v>
      </c>
      <c r="B74" s="16">
        <v>258.2</v>
      </c>
      <c r="C74" s="17">
        <v>43192</v>
      </c>
      <c r="D74" s="17">
        <v>43164</v>
      </c>
      <c r="E74" s="17"/>
      <c r="F74" s="17"/>
      <c r="G74" s="1">
        <f t="shared" si="2"/>
        <v>-28</v>
      </c>
      <c r="H74" s="16">
        <f t="shared" si="3"/>
        <v>-7229.599999999999</v>
      </c>
    </row>
    <row r="75" spans="1:8" ht="15">
      <c r="A75" s="28" t="s">
        <v>67</v>
      </c>
      <c r="B75" s="16">
        <v>140</v>
      </c>
      <c r="C75" s="17">
        <v>43192</v>
      </c>
      <c r="D75" s="17">
        <v>43164</v>
      </c>
      <c r="E75" s="17"/>
      <c r="F75" s="17"/>
      <c r="G75" s="1">
        <f t="shared" si="2"/>
        <v>-28</v>
      </c>
      <c r="H75" s="16">
        <f t="shared" si="3"/>
        <v>-3920</v>
      </c>
    </row>
    <row r="76" spans="1:8" ht="15">
      <c r="A76" s="28" t="s">
        <v>68</v>
      </c>
      <c r="B76" s="16">
        <v>334.45</v>
      </c>
      <c r="C76" s="17">
        <v>43192</v>
      </c>
      <c r="D76" s="17">
        <v>43164</v>
      </c>
      <c r="E76" s="17"/>
      <c r="F76" s="17"/>
      <c r="G76" s="1">
        <f t="shared" si="2"/>
        <v>-28</v>
      </c>
      <c r="H76" s="16">
        <f t="shared" si="3"/>
        <v>-9364.6</v>
      </c>
    </row>
    <row r="77" spans="1:8" ht="15">
      <c r="A77" s="28" t="s">
        <v>69</v>
      </c>
      <c r="B77" s="16">
        <v>174.17</v>
      </c>
      <c r="C77" s="17">
        <v>43197</v>
      </c>
      <c r="D77" s="17">
        <v>43172</v>
      </c>
      <c r="E77" s="17"/>
      <c r="F77" s="17"/>
      <c r="G77" s="1">
        <f t="shared" si="2"/>
        <v>-25</v>
      </c>
      <c r="H77" s="16">
        <f t="shared" si="3"/>
        <v>-4354.25</v>
      </c>
    </row>
    <row r="78" spans="1:8" ht="15">
      <c r="A78" s="28" t="s">
        <v>57</v>
      </c>
      <c r="B78" s="16">
        <v>30</v>
      </c>
      <c r="C78" s="17">
        <v>43187</v>
      </c>
      <c r="D78" s="17">
        <v>43172</v>
      </c>
      <c r="E78" s="17"/>
      <c r="F78" s="17"/>
      <c r="G78" s="1">
        <f t="shared" si="2"/>
        <v>-15</v>
      </c>
      <c r="H78" s="16">
        <f t="shared" si="3"/>
        <v>-450</v>
      </c>
    </row>
    <row r="79" spans="1:8" ht="15">
      <c r="A79" s="28" t="s">
        <v>70</v>
      </c>
      <c r="B79" s="16">
        <v>210</v>
      </c>
      <c r="C79" s="17">
        <v>43197</v>
      </c>
      <c r="D79" s="17">
        <v>43172</v>
      </c>
      <c r="E79" s="17"/>
      <c r="F79" s="17"/>
      <c r="G79" s="1">
        <f t="shared" si="2"/>
        <v>-25</v>
      </c>
      <c r="H79" s="16">
        <f t="shared" si="3"/>
        <v>-5250</v>
      </c>
    </row>
    <row r="80" spans="1:8" ht="15">
      <c r="A80" s="28" t="s">
        <v>71</v>
      </c>
      <c r="B80" s="16">
        <v>598</v>
      </c>
      <c r="C80" s="17">
        <v>43197</v>
      </c>
      <c r="D80" s="17">
        <v>43172</v>
      </c>
      <c r="E80" s="17"/>
      <c r="F80" s="17"/>
      <c r="G80" s="1">
        <f t="shared" si="2"/>
        <v>-25</v>
      </c>
      <c r="H80" s="16">
        <f t="shared" si="3"/>
        <v>-14950</v>
      </c>
    </row>
    <row r="81" spans="1:8" ht="15">
      <c r="A81" s="28" t="s">
        <v>70</v>
      </c>
      <c r="B81" s="16">
        <v>46.2</v>
      </c>
      <c r="C81" s="17">
        <v>43197</v>
      </c>
      <c r="D81" s="17">
        <v>43182</v>
      </c>
      <c r="E81" s="17"/>
      <c r="F81" s="17"/>
      <c r="G81" s="1">
        <f t="shared" si="2"/>
        <v>-15</v>
      </c>
      <c r="H81" s="16">
        <f t="shared" si="3"/>
        <v>-693</v>
      </c>
    </row>
    <row r="82" spans="1:8" ht="15">
      <c r="A82" s="28" t="s">
        <v>72</v>
      </c>
      <c r="B82" s="16">
        <v>880</v>
      </c>
      <c r="C82" s="17">
        <v>43204</v>
      </c>
      <c r="D82" s="17">
        <v>43182</v>
      </c>
      <c r="E82" s="17"/>
      <c r="F82" s="17"/>
      <c r="G82" s="1">
        <f t="shared" si="2"/>
        <v>-22</v>
      </c>
      <c r="H82" s="16">
        <f t="shared" si="3"/>
        <v>-19360</v>
      </c>
    </row>
    <row r="83" spans="1:8" ht="15">
      <c r="A83" s="28" t="s">
        <v>73</v>
      </c>
      <c r="B83" s="16">
        <v>51.59</v>
      </c>
      <c r="C83" s="17">
        <v>43204</v>
      </c>
      <c r="D83" s="17">
        <v>43182</v>
      </c>
      <c r="E83" s="17"/>
      <c r="F83" s="17"/>
      <c r="G83" s="1">
        <f t="shared" si="2"/>
        <v>-22</v>
      </c>
      <c r="H83" s="16">
        <f t="shared" si="3"/>
        <v>-1134.98</v>
      </c>
    </row>
    <row r="84" spans="1:8" ht="15">
      <c r="A84" s="28" t="s">
        <v>74</v>
      </c>
      <c r="B84" s="16">
        <v>23.75</v>
      </c>
      <c r="C84" s="17">
        <v>43204</v>
      </c>
      <c r="D84" s="17">
        <v>43182</v>
      </c>
      <c r="E84" s="17"/>
      <c r="F84" s="17"/>
      <c r="G84" s="1">
        <f t="shared" si="2"/>
        <v>-22</v>
      </c>
      <c r="H84" s="16">
        <f t="shared" si="3"/>
        <v>-522.5</v>
      </c>
    </row>
    <row r="85" spans="1:8" ht="15">
      <c r="A85" s="28" t="s">
        <v>75</v>
      </c>
      <c r="B85" s="16">
        <v>185.9</v>
      </c>
      <c r="C85" s="17">
        <v>43209</v>
      </c>
      <c r="D85" s="17">
        <v>43182</v>
      </c>
      <c r="E85" s="17"/>
      <c r="F85" s="17"/>
      <c r="G85" s="1">
        <f t="shared" si="2"/>
        <v>-27</v>
      </c>
      <c r="H85" s="16">
        <f t="shared" si="3"/>
        <v>-5019.3</v>
      </c>
    </row>
    <row r="86" spans="1:8" ht="15">
      <c r="A86" s="28" t="s">
        <v>76</v>
      </c>
      <c r="B86" s="16">
        <v>24.5</v>
      </c>
      <c r="C86" s="17">
        <v>43211</v>
      </c>
      <c r="D86" s="17">
        <v>43182</v>
      </c>
      <c r="E86" s="17"/>
      <c r="F86" s="17"/>
      <c r="G86" s="1">
        <f t="shared" si="2"/>
        <v>-29</v>
      </c>
      <c r="H86" s="16">
        <f t="shared" si="3"/>
        <v>-710.5</v>
      </c>
    </row>
    <row r="87" spans="1:8" ht="15">
      <c r="A87" s="28" t="s">
        <v>77</v>
      </c>
      <c r="B87" s="16">
        <v>90</v>
      </c>
      <c r="C87" s="17">
        <v>43211</v>
      </c>
      <c r="D87" s="17">
        <v>43182</v>
      </c>
      <c r="E87" s="17"/>
      <c r="F87" s="17"/>
      <c r="G87" s="1">
        <f t="shared" si="2"/>
        <v>-29</v>
      </c>
      <c r="H87" s="16">
        <f t="shared" si="3"/>
        <v>-2610</v>
      </c>
    </row>
    <row r="88" spans="1:8" ht="15">
      <c r="A88" s="28" t="s">
        <v>78</v>
      </c>
      <c r="B88" s="16">
        <v>83.18</v>
      </c>
      <c r="C88" s="17">
        <v>43211</v>
      </c>
      <c r="D88" s="17">
        <v>43182</v>
      </c>
      <c r="E88" s="17"/>
      <c r="F88" s="17"/>
      <c r="G88" s="1">
        <f t="shared" si="2"/>
        <v>-29</v>
      </c>
      <c r="H88" s="16">
        <f t="shared" si="3"/>
        <v>-2412.2200000000003</v>
      </c>
    </row>
    <row r="89" spans="1:8" ht="15">
      <c r="A89" s="28" t="s">
        <v>76</v>
      </c>
      <c r="B89" s="16">
        <v>245</v>
      </c>
      <c r="C89" s="17">
        <v>43211</v>
      </c>
      <c r="D89" s="17">
        <v>43182</v>
      </c>
      <c r="E89" s="17"/>
      <c r="F89" s="17"/>
      <c r="G89" s="1">
        <f t="shared" si="2"/>
        <v>-29</v>
      </c>
      <c r="H89" s="16">
        <f t="shared" si="3"/>
        <v>-7105</v>
      </c>
    </row>
    <row r="90" spans="1:8" ht="15">
      <c r="A90" s="28" t="s">
        <v>77</v>
      </c>
      <c r="B90" s="16">
        <v>900</v>
      </c>
      <c r="C90" s="17">
        <v>43211</v>
      </c>
      <c r="D90" s="17">
        <v>43182</v>
      </c>
      <c r="E90" s="17"/>
      <c r="F90" s="17"/>
      <c r="G90" s="1">
        <f t="shared" si="2"/>
        <v>-29</v>
      </c>
      <c r="H90" s="16">
        <f t="shared" si="3"/>
        <v>-26100</v>
      </c>
    </row>
    <row r="91" spans="1:8" ht="15">
      <c r="A91" s="28" t="s">
        <v>78</v>
      </c>
      <c r="B91" s="16">
        <v>378.11</v>
      </c>
      <c r="C91" s="17">
        <v>43211</v>
      </c>
      <c r="D91" s="17">
        <v>43182</v>
      </c>
      <c r="E91" s="17"/>
      <c r="F91" s="17"/>
      <c r="G91" s="1">
        <f t="shared" si="2"/>
        <v>-29</v>
      </c>
      <c r="H91" s="16">
        <f t="shared" si="3"/>
        <v>-10965.19</v>
      </c>
    </row>
    <row r="92" spans="1:8" ht="15">
      <c r="A92" s="28" t="s">
        <v>79</v>
      </c>
      <c r="B92" s="16">
        <v>1181.82</v>
      </c>
      <c r="C92" s="17">
        <v>43212</v>
      </c>
      <c r="D92" s="17">
        <v>43187</v>
      </c>
      <c r="E92" s="17"/>
      <c r="F92" s="17"/>
      <c r="G92" s="1">
        <f t="shared" si="2"/>
        <v>-25</v>
      </c>
      <c r="H92" s="16">
        <f t="shared" si="3"/>
        <v>-29545.5</v>
      </c>
    </row>
    <row r="93" spans="1:8" ht="15">
      <c r="A93" s="28" t="s">
        <v>80</v>
      </c>
      <c r="B93" s="16">
        <v>534.55</v>
      </c>
      <c r="C93" s="17">
        <v>43212</v>
      </c>
      <c r="D93" s="17">
        <v>43187</v>
      </c>
      <c r="E93" s="17"/>
      <c r="F93" s="17"/>
      <c r="G93" s="1">
        <f t="shared" si="2"/>
        <v>-25</v>
      </c>
      <c r="H93" s="16">
        <f t="shared" si="3"/>
        <v>-13363.749999999998</v>
      </c>
    </row>
    <row r="94" spans="1:8" ht="15">
      <c r="A94" s="28" t="s">
        <v>81</v>
      </c>
      <c r="B94" s="16">
        <v>3568.8</v>
      </c>
      <c r="C94" s="17">
        <v>43212</v>
      </c>
      <c r="D94" s="17">
        <v>43187</v>
      </c>
      <c r="E94" s="17"/>
      <c r="F94" s="17"/>
      <c r="G94" s="1">
        <f t="shared" si="2"/>
        <v>-25</v>
      </c>
      <c r="H94" s="16">
        <f t="shared" si="3"/>
        <v>-89220</v>
      </c>
    </row>
    <row r="95" spans="1:8" ht="15">
      <c r="A95" s="28" t="s">
        <v>82</v>
      </c>
      <c r="B95" s="16">
        <v>46613.75</v>
      </c>
      <c r="C95" s="17">
        <v>43212</v>
      </c>
      <c r="D95" s="17">
        <v>43187</v>
      </c>
      <c r="E95" s="17"/>
      <c r="F95" s="17"/>
      <c r="G95" s="1">
        <f t="shared" si="2"/>
        <v>-25</v>
      </c>
      <c r="H95" s="16">
        <f t="shared" si="3"/>
        <v>-1165343.75</v>
      </c>
    </row>
    <row r="96" spans="1:8" ht="15">
      <c r="A96" s="28" t="s">
        <v>83</v>
      </c>
      <c r="B96" s="16">
        <v>43937.5</v>
      </c>
      <c r="C96" s="17">
        <v>43212</v>
      </c>
      <c r="D96" s="17">
        <v>43187</v>
      </c>
      <c r="E96" s="17"/>
      <c r="F96" s="17"/>
      <c r="G96" s="1">
        <f t="shared" si="2"/>
        <v>-25</v>
      </c>
      <c r="H96" s="16">
        <f t="shared" si="3"/>
        <v>-1098437.5</v>
      </c>
    </row>
    <row r="97" spans="1:8" ht="15">
      <c r="A97" s="28" t="s">
        <v>84</v>
      </c>
      <c r="B97" s="16">
        <v>115</v>
      </c>
      <c r="C97" s="17">
        <v>43215</v>
      </c>
      <c r="D97" s="17">
        <v>43187</v>
      </c>
      <c r="E97" s="17"/>
      <c r="F97" s="17"/>
      <c r="G97" s="1">
        <f t="shared" si="2"/>
        <v>-28</v>
      </c>
      <c r="H97" s="16">
        <f t="shared" si="3"/>
        <v>-3220</v>
      </c>
    </row>
    <row r="98" spans="1:8" ht="15">
      <c r="A98" s="28" t="s">
        <v>85</v>
      </c>
      <c r="B98" s="16">
        <v>285</v>
      </c>
      <c r="C98" s="17">
        <v>43216</v>
      </c>
      <c r="D98" s="17">
        <v>43187</v>
      </c>
      <c r="E98" s="17"/>
      <c r="F98" s="17"/>
      <c r="G98" s="1">
        <f t="shared" si="2"/>
        <v>-29</v>
      </c>
      <c r="H98" s="16">
        <f t="shared" si="3"/>
        <v>-8265</v>
      </c>
    </row>
    <row r="99" spans="1:8" ht="15">
      <c r="A99" s="28" t="s">
        <v>86</v>
      </c>
      <c r="B99" s="16">
        <v>6946.8</v>
      </c>
      <c r="C99" s="17">
        <v>43216</v>
      </c>
      <c r="D99" s="17">
        <v>43187</v>
      </c>
      <c r="E99" s="17"/>
      <c r="F99" s="17"/>
      <c r="G99" s="1">
        <f t="shared" si="2"/>
        <v>-29</v>
      </c>
      <c r="H99" s="16">
        <f t="shared" si="3"/>
        <v>-201457.2</v>
      </c>
    </row>
    <row r="100" spans="1:8" ht="15">
      <c r="A100" s="28" t="s">
        <v>87</v>
      </c>
      <c r="B100" s="16">
        <v>9725.5</v>
      </c>
      <c r="C100" s="17">
        <v>43216</v>
      </c>
      <c r="D100" s="17">
        <v>43187</v>
      </c>
      <c r="E100" s="17"/>
      <c r="F100" s="17"/>
      <c r="G100" s="1">
        <f t="shared" si="2"/>
        <v>-29</v>
      </c>
      <c r="H100" s="16">
        <f t="shared" si="3"/>
        <v>-282039.5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2018-04-10T11:50:30Z</dcterms:modified>
  <cp:category/>
  <cp:version/>
  <cp:contentType/>
  <cp:contentStatus/>
</cp:coreProperties>
</file>